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<sst xmlns="http://schemas.openxmlformats.org/spreadsheetml/2006/main" count="27" uniqueCount="27">
  <si>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基隆市地方教育發展基金－基隆市碇內國民小學</t>
  </si>
  <si>
    <t>基金來源、用途及餘絀結算表</t>
  </si>
  <si>
    <t>單位：新臺幣元</t>
  </si>
  <si>
    <t>項             目</t>
  </si>
  <si>
    <t>比較增減(一)</t>
  </si>
  <si>
    <t>實際數</t>
  </si>
  <si>
    <t>分配預算數</t>
  </si>
  <si>
    <t>金額</t>
  </si>
  <si>
    <t>%</t>
  </si>
  <si>
    <t>基金來源</t>
  </si>
  <si>
    <t>財產收入</t>
  </si>
  <si>
    <t>權利金收入</t>
  </si>
  <si>
    <t>利息收入</t>
  </si>
  <si>
    <t>其他財產收入</t>
  </si>
  <si>
    <t>政府撥入收入</t>
  </si>
  <si>
    <t>公庫撥款收入</t>
  </si>
  <si>
    <t>教學收入</t>
  </si>
  <si>
    <t>學雜費收入</t>
  </si>
  <si>
    <t>其他收入</t>
  </si>
  <si>
    <t>雜項收入</t>
  </si>
  <si>
    <t>基金用途</t>
  </si>
  <si>
    <t>國民教育計畫</t>
  </si>
  <si>
    <t>本期賸餘(短絀－)</t>
  </si>
  <si>
    <t>期初基金餘額</t>
  </si>
  <si>
    <t>期末基金餘額</t>
  </si>
  <si>
    <t>解繳公庫</t>
  </si>
  <si>
    <t xml:space="preserve"> 中華民國  106 年 1 月 1 日至 106 年 6 月 30 日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</si>
</sst>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0_ "/>
    <numFmt numFmtId="178" formatCode="0.00_ "/>
  </numFmts>
  <fonts count="43">
    <font>
      <sz val="10"/>
      <color indexed="8"/>
      <name val="ARIAL"/>
      <family val="2"/>
    </font>
    <font>
      <u val="single"/>
      <sz val="14"/>
      <color indexed="8"/>
      <name val="標楷體"/>
      <family val="4"/>
    </font>
    <font>
      <u val="single"/>
      <sz val="16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0.5"/>
      <color indexed="8"/>
      <name val="新細明體"/>
      <family val="1"/>
    </font>
    <font>
      <sz val="9"/>
      <name val="細明體"/>
      <family val="3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178" fontId="5" fillId="0" borderId="11" xfId="0" applyNumberFormat="1" applyFont="1" applyBorder="1" applyAlignment="1">
      <alignment horizontal="right" vertical="top" wrapText="1"/>
    </xf>
    <xf numFmtId="178" fontId="5" fillId="0" borderId="0" xfId="0" applyNumberFormat="1" applyFont="1" applyBorder="1" applyAlignment="1">
      <alignment horizontal="right" vertical="top" wrapText="1"/>
    </xf>
    <xf numFmtId="178" fontId="5" fillId="0" borderId="10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 readingOrder="1"/>
    </xf>
    <xf numFmtId="43" fontId="9" fillId="0" borderId="11" xfId="33" applyFont="1" applyBorder="1" applyAlignment="1">
      <alignment horizontal="right" vertical="top" wrapText="1"/>
    </xf>
    <xf numFmtId="43" fontId="9" fillId="0" borderId="0" xfId="33" applyFont="1" applyBorder="1" applyAlignment="1">
      <alignment horizontal="right" vertical="top" wrapText="1"/>
    </xf>
    <xf numFmtId="43" fontId="9" fillId="0" borderId="10" xfId="33" applyFont="1" applyBorder="1" applyAlignment="1">
      <alignment horizontal="right" vertical="top" wrapText="1"/>
    </xf>
    <xf numFmtId="0" fontId="4" fillId="0" borderId="18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7" xfId="0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"/>
  <sheetViews>
    <sheetView showGridLines="0" tabSelected="1" showOutlineSymbols="0" zoomScalePageLayoutView="0" workbookViewId="0" topLeftCell="A1">
      <selection activeCell="M21" sqref="M21:O21"/>
    </sheetView>
  </sheetViews>
  <sheetFormatPr defaultColWidth="6.8515625" defaultRowHeight="12.75" customHeight="1"/>
  <cols>
    <col min="1" max="1" width="2.57421875" style="0" customWidth="1"/>
    <col min="2" max="5" width="1.1484375" style="0" customWidth="1"/>
    <col min="6" max="6" width="3.421875" style="0" customWidth="1"/>
    <col min="7" max="7" width="14.7109375" style="0" customWidth="1"/>
    <col min="8" max="8" width="2.421875" style="0" customWidth="1"/>
    <col min="9" max="9" width="6.8515625" style="0" customWidth="1"/>
    <col min="10" max="10" width="3.421875" style="0" customWidth="1"/>
    <col min="11" max="11" width="10.28125" style="0" customWidth="1"/>
    <col min="12" max="12" width="4.7109375" style="0" customWidth="1"/>
    <col min="13" max="13" width="1.1484375" style="0" customWidth="1"/>
    <col min="14" max="14" width="14.8515625" style="0" customWidth="1"/>
    <col min="15" max="15" width="2.7109375" style="0" customWidth="1"/>
    <col min="16" max="16" width="2.28125" style="0" customWidth="1"/>
    <col min="17" max="18" width="1.1484375" style="0" customWidth="1"/>
    <col min="19" max="19" width="8.00390625" style="0" customWidth="1"/>
    <col min="20" max="20" width="7.140625" style="0" customWidth="1"/>
    <col min="21" max="21" width="2.140625" style="0" customWidth="1"/>
    <col min="22" max="22" width="4.57421875" style="0" customWidth="1"/>
    <col min="23" max="23" width="2.28125" style="0" customWidth="1"/>
    <col min="24" max="24" width="0.9921875" style="0" customWidth="1"/>
  </cols>
  <sheetData>
    <row r="1" ht="9" customHeight="1"/>
    <row r="2" spans="3:24" ht="23.25" customHeight="1"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3:24" ht="20.25" customHeight="1"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ht="6" customHeight="1"/>
    <row r="5" spans="3:24" ht="6.75" customHeight="1"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3:24" ht="13.5" customHeight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9:23" ht="15.75" customHeight="1">
      <c r="S7" s="12" t="s">
        <v>2</v>
      </c>
      <c r="T7" s="12"/>
      <c r="U7" s="12"/>
      <c r="V7" s="12"/>
      <c r="W7" s="12"/>
    </row>
    <row r="8" ht="6" customHeight="1"/>
    <row r="9" spans="2:23" ht="13.5" customHeight="1">
      <c r="B9" s="29" t="s">
        <v>3</v>
      </c>
      <c r="C9" s="29"/>
      <c r="D9" s="29"/>
      <c r="E9" s="29"/>
      <c r="F9" s="29"/>
      <c r="G9" s="29"/>
      <c r="H9" s="29"/>
      <c r="I9" s="29"/>
      <c r="J9" s="29" t="s">
        <v>5</v>
      </c>
      <c r="K9" s="29"/>
      <c r="L9" s="29"/>
      <c r="M9" s="29" t="s">
        <v>6</v>
      </c>
      <c r="N9" s="29"/>
      <c r="O9" s="29"/>
      <c r="P9" s="29" t="s">
        <v>4</v>
      </c>
      <c r="Q9" s="29"/>
      <c r="R9" s="29"/>
      <c r="S9" s="29"/>
      <c r="T9" s="29"/>
      <c r="U9" s="29"/>
      <c r="V9" s="29"/>
      <c r="W9" s="29"/>
    </row>
    <row r="10" spans="2:23" ht="6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3" ht="6.7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7</v>
      </c>
      <c r="Q11" s="29"/>
      <c r="R11" s="29"/>
      <c r="S11" s="29"/>
      <c r="T11" s="29"/>
      <c r="U11" s="29" t="s">
        <v>8</v>
      </c>
      <c r="V11" s="29"/>
      <c r="W11" s="29"/>
    </row>
    <row r="12" spans="2:23" ht="6.7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2:23" ht="13.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2:23" ht="16.5" customHeight="1">
      <c r="B14" s="3"/>
      <c r="C14" s="5"/>
      <c r="D14" s="31" t="s">
        <v>9</v>
      </c>
      <c r="E14" s="32"/>
      <c r="F14" s="32"/>
      <c r="G14" s="32"/>
      <c r="H14" s="32"/>
      <c r="I14" s="33"/>
      <c r="J14" s="21">
        <f>SUM(J15,J19,J21,J23)</f>
        <v>45767656</v>
      </c>
      <c r="K14" s="22"/>
      <c r="L14" s="23"/>
      <c r="M14" s="21">
        <f>SUM(M15,M19,M21,M23)</f>
        <v>45493000</v>
      </c>
      <c r="N14" s="22"/>
      <c r="O14" s="23"/>
      <c r="P14" s="15">
        <f>J14-M14</f>
        <v>274656</v>
      </c>
      <c r="Q14" s="16"/>
      <c r="R14" s="16"/>
      <c r="S14" s="16"/>
      <c r="T14" s="17"/>
      <c r="U14" s="18">
        <f>P14/M14*100</f>
        <v>0.6037324423537687</v>
      </c>
      <c r="V14" s="19"/>
      <c r="W14" s="20"/>
    </row>
    <row r="15" spans="2:23" ht="16.5" customHeight="1">
      <c r="B15" s="3"/>
      <c r="C15" s="6"/>
      <c r="D15" s="6"/>
      <c r="E15" s="13" t="s">
        <v>10</v>
      </c>
      <c r="F15" s="13"/>
      <c r="G15" s="13"/>
      <c r="H15" s="13"/>
      <c r="I15" s="14"/>
      <c r="J15" s="15">
        <f>SUM(J16:L18)</f>
        <v>204410</v>
      </c>
      <c r="K15" s="16"/>
      <c r="L15" s="17"/>
      <c r="M15" s="15">
        <f>SUM(M16:O18)</f>
        <v>61000</v>
      </c>
      <c r="N15" s="16"/>
      <c r="O15" s="17"/>
      <c r="P15" s="15">
        <f>J15-M15</f>
        <v>143410</v>
      </c>
      <c r="Q15" s="16"/>
      <c r="R15" s="16"/>
      <c r="S15" s="16"/>
      <c r="T15" s="17"/>
      <c r="U15" s="18">
        <f>P15/M15*100</f>
        <v>235.0983606557377</v>
      </c>
      <c r="V15" s="19"/>
      <c r="W15" s="20"/>
    </row>
    <row r="16" spans="2:23" ht="16.5" customHeight="1">
      <c r="B16" s="3"/>
      <c r="C16" s="6"/>
      <c r="D16" s="6"/>
      <c r="E16" s="6"/>
      <c r="F16" s="13" t="s">
        <v>11</v>
      </c>
      <c r="G16" s="13"/>
      <c r="H16" s="13"/>
      <c r="I16" s="14"/>
      <c r="J16" s="15">
        <v>90000</v>
      </c>
      <c r="K16" s="16"/>
      <c r="L16" s="17"/>
      <c r="M16" s="15">
        <v>40000</v>
      </c>
      <c r="N16" s="16"/>
      <c r="O16" s="17"/>
      <c r="P16" s="15">
        <f>J16-M16</f>
        <v>50000</v>
      </c>
      <c r="Q16" s="16"/>
      <c r="R16" s="16"/>
      <c r="S16" s="16"/>
      <c r="T16" s="17"/>
      <c r="U16" s="18">
        <f>P16/M16*100</f>
        <v>125</v>
      </c>
      <c r="V16" s="19"/>
      <c r="W16" s="20"/>
    </row>
    <row r="17" spans="2:23" ht="16.5" customHeight="1">
      <c r="B17" s="3"/>
      <c r="C17" s="6"/>
      <c r="D17" s="6"/>
      <c r="E17" s="6"/>
      <c r="F17" s="13" t="s">
        <v>12</v>
      </c>
      <c r="G17" s="13"/>
      <c r="H17" s="13"/>
      <c r="I17" s="14"/>
      <c r="J17" s="15">
        <v>8355</v>
      </c>
      <c r="K17" s="16"/>
      <c r="L17" s="17"/>
      <c r="M17" s="15">
        <v>6000</v>
      </c>
      <c r="N17" s="16"/>
      <c r="O17" s="17"/>
      <c r="P17" s="15">
        <f>J17-M17</f>
        <v>2355</v>
      </c>
      <c r="Q17" s="16"/>
      <c r="R17" s="16"/>
      <c r="S17" s="16"/>
      <c r="T17" s="17"/>
      <c r="U17" s="18">
        <f>P17/M17*100</f>
        <v>39.25</v>
      </c>
      <c r="V17" s="19"/>
      <c r="W17" s="20"/>
    </row>
    <row r="18" spans="2:23" ht="16.5" customHeight="1">
      <c r="B18" s="3"/>
      <c r="C18" s="6"/>
      <c r="D18" s="6"/>
      <c r="E18" s="6"/>
      <c r="F18" s="13" t="s">
        <v>13</v>
      </c>
      <c r="G18" s="13"/>
      <c r="H18" s="13"/>
      <c r="I18" s="14"/>
      <c r="J18" s="15">
        <v>106055</v>
      </c>
      <c r="K18" s="16"/>
      <c r="L18" s="17"/>
      <c r="M18" s="15">
        <v>15000</v>
      </c>
      <c r="N18" s="16"/>
      <c r="O18" s="17"/>
      <c r="P18" s="15">
        <f>J18-M18</f>
        <v>91055</v>
      </c>
      <c r="Q18" s="16"/>
      <c r="R18" s="16"/>
      <c r="S18" s="16"/>
      <c r="T18" s="17"/>
      <c r="U18" s="18">
        <f>P18/M18*100</f>
        <v>607.0333333333333</v>
      </c>
      <c r="V18" s="19"/>
      <c r="W18" s="20"/>
    </row>
    <row r="19" spans="2:23" ht="16.5" customHeight="1">
      <c r="B19" s="3"/>
      <c r="C19" s="6"/>
      <c r="D19" s="6"/>
      <c r="E19" s="13" t="s">
        <v>14</v>
      </c>
      <c r="F19" s="13"/>
      <c r="G19" s="13"/>
      <c r="H19" s="13"/>
      <c r="I19" s="14"/>
      <c r="J19" s="15">
        <f>J20</f>
        <v>45171000</v>
      </c>
      <c r="K19" s="16"/>
      <c r="L19" s="17"/>
      <c r="M19" s="15">
        <v>45171000</v>
      </c>
      <c r="N19" s="16"/>
      <c r="O19" s="17"/>
      <c r="P19" s="6"/>
      <c r="Q19" s="6"/>
      <c r="R19" s="6"/>
      <c r="S19" s="6"/>
      <c r="T19" s="2"/>
      <c r="U19" s="3"/>
      <c r="V19" s="6"/>
      <c r="W19" s="2"/>
    </row>
    <row r="20" spans="2:23" ht="16.5" customHeight="1">
      <c r="B20" s="3"/>
      <c r="C20" s="6"/>
      <c r="D20" s="6"/>
      <c r="E20" s="6"/>
      <c r="F20" s="13" t="s">
        <v>15</v>
      </c>
      <c r="G20" s="13"/>
      <c r="H20" s="13"/>
      <c r="I20" s="14"/>
      <c r="J20" s="15">
        <v>45171000</v>
      </c>
      <c r="K20" s="16"/>
      <c r="L20" s="17"/>
      <c r="M20" s="24">
        <v>45171000</v>
      </c>
      <c r="N20" s="24"/>
      <c r="O20" s="24"/>
      <c r="P20" s="3"/>
      <c r="Q20" s="6"/>
      <c r="R20" s="6"/>
      <c r="S20" s="6"/>
      <c r="T20" s="2"/>
      <c r="U20" s="3"/>
      <c r="V20" s="6"/>
      <c r="W20" s="2"/>
    </row>
    <row r="21" spans="2:23" ht="16.5" customHeight="1">
      <c r="B21" s="3"/>
      <c r="C21" s="6"/>
      <c r="D21" s="6"/>
      <c r="E21" s="13" t="s">
        <v>16</v>
      </c>
      <c r="F21" s="13"/>
      <c r="G21" s="13"/>
      <c r="H21" s="13"/>
      <c r="I21" s="14"/>
      <c r="J21" s="15">
        <f>J22</f>
        <v>308720</v>
      </c>
      <c r="K21" s="16"/>
      <c r="L21" s="17"/>
      <c r="M21" s="15">
        <f>M22</f>
        <v>225000</v>
      </c>
      <c r="N21" s="16"/>
      <c r="O21" s="17"/>
      <c r="P21" s="15">
        <f aca="true" t="shared" si="0" ref="P21:P28">J21-M21</f>
        <v>83720</v>
      </c>
      <c r="Q21" s="16"/>
      <c r="R21" s="16"/>
      <c r="S21" s="16"/>
      <c r="T21" s="17"/>
      <c r="U21" s="18">
        <f aca="true" t="shared" si="1" ref="U21:U26">P21/M21*100</f>
        <v>37.20888888888889</v>
      </c>
      <c r="V21" s="19"/>
      <c r="W21" s="20"/>
    </row>
    <row r="22" spans="2:23" ht="16.5" customHeight="1">
      <c r="B22" s="3"/>
      <c r="C22" s="6"/>
      <c r="D22" s="6"/>
      <c r="E22" s="6"/>
      <c r="F22" s="13" t="s">
        <v>17</v>
      </c>
      <c r="G22" s="13"/>
      <c r="H22" s="13"/>
      <c r="I22" s="14"/>
      <c r="J22" s="24">
        <v>308720</v>
      </c>
      <c r="K22" s="24"/>
      <c r="L22" s="24"/>
      <c r="M22" s="15">
        <v>225000</v>
      </c>
      <c r="N22" s="16"/>
      <c r="O22" s="17"/>
      <c r="P22" s="15">
        <f t="shared" si="0"/>
        <v>83720</v>
      </c>
      <c r="Q22" s="16"/>
      <c r="R22" s="16"/>
      <c r="S22" s="16"/>
      <c r="T22" s="17"/>
      <c r="U22" s="18">
        <f t="shared" si="1"/>
        <v>37.20888888888889</v>
      </c>
      <c r="V22" s="19"/>
      <c r="W22" s="20"/>
    </row>
    <row r="23" spans="2:23" ht="16.5" customHeight="1">
      <c r="B23" s="3"/>
      <c r="C23" s="6"/>
      <c r="D23" s="6"/>
      <c r="E23" s="13" t="s">
        <v>18</v>
      </c>
      <c r="F23" s="13"/>
      <c r="G23" s="13"/>
      <c r="H23" s="13"/>
      <c r="I23" s="14"/>
      <c r="J23" s="15">
        <f>J24</f>
        <v>83526</v>
      </c>
      <c r="K23" s="16"/>
      <c r="L23" s="17"/>
      <c r="M23" s="15">
        <f>M24</f>
        <v>36000</v>
      </c>
      <c r="N23" s="16"/>
      <c r="O23" s="17"/>
      <c r="P23" s="15">
        <f t="shared" si="0"/>
        <v>47526</v>
      </c>
      <c r="Q23" s="16"/>
      <c r="R23" s="16"/>
      <c r="S23" s="16"/>
      <c r="T23" s="17"/>
      <c r="U23" s="18">
        <f t="shared" si="1"/>
        <v>132.01666666666668</v>
      </c>
      <c r="V23" s="19"/>
      <c r="W23" s="20"/>
    </row>
    <row r="24" spans="2:23" ht="16.5" customHeight="1">
      <c r="B24" s="3"/>
      <c r="C24" s="6"/>
      <c r="D24" s="6"/>
      <c r="E24" s="6"/>
      <c r="F24" s="13" t="s">
        <v>19</v>
      </c>
      <c r="G24" s="13"/>
      <c r="H24" s="13"/>
      <c r="I24" s="14"/>
      <c r="J24" s="24">
        <v>83526</v>
      </c>
      <c r="K24" s="24"/>
      <c r="L24" s="24"/>
      <c r="M24" s="15">
        <v>36000</v>
      </c>
      <c r="N24" s="16"/>
      <c r="O24" s="17"/>
      <c r="P24" s="15">
        <f t="shared" si="0"/>
        <v>47526</v>
      </c>
      <c r="Q24" s="16"/>
      <c r="R24" s="16"/>
      <c r="S24" s="16"/>
      <c r="T24" s="17"/>
      <c r="U24" s="18">
        <f t="shared" si="1"/>
        <v>132.01666666666668</v>
      </c>
      <c r="V24" s="19"/>
      <c r="W24" s="20"/>
    </row>
    <row r="25" spans="2:23" ht="16.5" customHeight="1">
      <c r="B25" s="3"/>
      <c r="C25" s="6"/>
      <c r="D25" s="13" t="s">
        <v>20</v>
      </c>
      <c r="E25" s="13"/>
      <c r="F25" s="13"/>
      <c r="G25" s="13"/>
      <c r="H25" s="13"/>
      <c r="I25" s="14"/>
      <c r="J25" s="15">
        <f>J26</f>
        <v>41038586</v>
      </c>
      <c r="K25" s="16"/>
      <c r="L25" s="17"/>
      <c r="M25" s="15">
        <f>M26</f>
        <v>45493000</v>
      </c>
      <c r="N25" s="16"/>
      <c r="O25" s="17"/>
      <c r="P25" s="15">
        <f t="shared" si="0"/>
        <v>-4454414</v>
      </c>
      <c r="Q25" s="16"/>
      <c r="R25" s="16"/>
      <c r="S25" s="16"/>
      <c r="T25" s="17"/>
      <c r="U25" s="18">
        <f t="shared" si="1"/>
        <v>-9.791427252544347</v>
      </c>
      <c r="V25" s="19"/>
      <c r="W25" s="20"/>
    </row>
    <row r="26" spans="2:23" ht="16.5" customHeight="1">
      <c r="B26" s="3"/>
      <c r="C26" s="6"/>
      <c r="D26" s="6"/>
      <c r="E26" s="13" t="s">
        <v>21</v>
      </c>
      <c r="F26" s="13"/>
      <c r="G26" s="13"/>
      <c r="H26" s="13"/>
      <c r="I26" s="14"/>
      <c r="J26" s="24">
        <v>41038586</v>
      </c>
      <c r="K26" s="24"/>
      <c r="L26" s="24"/>
      <c r="M26" s="15">
        <v>45493000</v>
      </c>
      <c r="N26" s="16"/>
      <c r="O26" s="17"/>
      <c r="P26" s="15">
        <f t="shared" si="0"/>
        <v>-4454414</v>
      </c>
      <c r="Q26" s="16"/>
      <c r="R26" s="16"/>
      <c r="S26" s="16"/>
      <c r="T26" s="17"/>
      <c r="U26" s="18">
        <f t="shared" si="1"/>
        <v>-9.791427252544347</v>
      </c>
      <c r="V26" s="19"/>
      <c r="W26" s="20"/>
    </row>
    <row r="27" spans="2:23" ht="16.5" customHeight="1">
      <c r="B27" s="3"/>
      <c r="C27" s="6"/>
      <c r="D27" s="25" t="s">
        <v>22</v>
      </c>
      <c r="E27" s="25"/>
      <c r="F27" s="25"/>
      <c r="G27" s="25"/>
      <c r="H27" s="6"/>
      <c r="I27" s="2"/>
      <c r="J27" s="15">
        <f>J14-J25</f>
        <v>4729070</v>
      </c>
      <c r="K27" s="16"/>
      <c r="L27" s="17"/>
      <c r="M27" s="3"/>
      <c r="N27" s="6"/>
      <c r="O27" s="2"/>
      <c r="P27" s="15">
        <f t="shared" si="0"/>
        <v>4729070</v>
      </c>
      <c r="Q27" s="16"/>
      <c r="R27" s="16"/>
      <c r="S27" s="16"/>
      <c r="T27" s="17"/>
      <c r="U27" s="3"/>
      <c r="V27" s="6"/>
      <c r="W27" s="2"/>
    </row>
    <row r="28" spans="2:23" ht="16.5" customHeight="1">
      <c r="B28" s="3"/>
      <c r="C28" s="6"/>
      <c r="D28" s="25" t="s">
        <v>23</v>
      </c>
      <c r="E28" s="25"/>
      <c r="F28" s="25"/>
      <c r="G28" s="25"/>
      <c r="H28" s="25"/>
      <c r="I28" s="2"/>
      <c r="J28" s="15">
        <v>1816116</v>
      </c>
      <c r="K28" s="16"/>
      <c r="L28" s="17"/>
      <c r="M28" s="15">
        <v>427000</v>
      </c>
      <c r="N28" s="16"/>
      <c r="O28" s="17"/>
      <c r="P28" s="15">
        <f t="shared" si="0"/>
        <v>1389116</v>
      </c>
      <c r="Q28" s="16"/>
      <c r="R28" s="16"/>
      <c r="S28" s="16"/>
      <c r="T28" s="17"/>
      <c r="U28" s="18">
        <f>P28/M28*100</f>
        <v>325.31990632318497</v>
      </c>
      <c r="V28" s="19"/>
      <c r="W28" s="20"/>
    </row>
    <row r="29" spans="2:23" ht="16.5" customHeight="1">
      <c r="B29" s="3"/>
      <c r="C29" s="6"/>
      <c r="D29" s="13" t="s">
        <v>25</v>
      </c>
      <c r="E29" s="13"/>
      <c r="F29" s="13"/>
      <c r="G29" s="13"/>
      <c r="H29" s="13"/>
      <c r="I29" s="2"/>
      <c r="J29" s="3"/>
      <c r="K29" s="6"/>
      <c r="L29" s="2"/>
      <c r="M29" s="3"/>
      <c r="N29" s="6"/>
      <c r="O29" s="2"/>
      <c r="P29" s="3"/>
      <c r="Q29" s="6"/>
      <c r="R29" s="6"/>
      <c r="S29" s="6"/>
      <c r="T29" s="2"/>
      <c r="U29" s="3"/>
      <c r="V29" s="6"/>
      <c r="W29" s="2"/>
    </row>
    <row r="30" spans="2:23" ht="16.5" customHeight="1">
      <c r="B30" s="3"/>
      <c r="C30" s="6"/>
      <c r="D30" s="25" t="s">
        <v>24</v>
      </c>
      <c r="E30" s="25"/>
      <c r="F30" s="25"/>
      <c r="G30" s="25"/>
      <c r="H30" s="25"/>
      <c r="I30" s="2"/>
      <c r="J30" s="15">
        <f>J27+J28</f>
        <v>6545186</v>
      </c>
      <c r="K30" s="16"/>
      <c r="L30" s="17"/>
      <c r="M30" s="15">
        <v>427000</v>
      </c>
      <c r="N30" s="16"/>
      <c r="O30" s="17"/>
      <c r="P30" s="15">
        <f>J30-M30</f>
        <v>6118186</v>
      </c>
      <c r="Q30" s="16"/>
      <c r="R30" s="16"/>
      <c r="S30" s="16"/>
      <c r="T30" s="17"/>
      <c r="U30" s="26">
        <f>P30/M30*100</f>
        <v>1432.8304449648713</v>
      </c>
      <c r="V30" s="27"/>
      <c r="W30" s="28"/>
    </row>
    <row r="31" spans="1:23" ht="359.25" customHeight="1">
      <c r="A31" s="2"/>
      <c r="B31" s="4"/>
      <c r="C31" s="7"/>
      <c r="D31" s="7"/>
      <c r="E31" s="7"/>
      <c r="F31" s="7"/>
      <c r="G31" s="7"/>
      <c r="H31" s="7"/>
      <c r="I31" s="8"/>
      <c r="J31" s="4"/>
      <c r="K31" s="7"/>
      <c r="L31" s="8"/>
      <c r="M31" s="4"/>
      <c r="N31" s="7"/>
      <c r="O31" s="8"/>
      <c r="P31" s="4"/>
      <c r="Q31" s="7"/>
      <c r="R31" s="7"/>
      <c r="S31" s="7"/>
      <c r="T31" s="8"/>
      <c r="U31" s="4"/>
      <c r="V31" s="7"/>
      <c r="W31" s="8"/>
    </row>
    <row r="32" ht="12" customHeight="1">
      <c r="F32" s="1"/>
    </row>
    <row r="33" ht="15.75" customHeight="1"/>
    <row r="34" spans="3:24" ht="15.75" customHeight="1">
      <c r="C34" s="30">
        <v>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</sheetData>
  <sheetProtection/>
  <mergeCells count="86">
    <mergeCell ref="P9:W10"/>
    <mergeCell ref="P11:T13"/>
    <mergeCell ref="U11:W13"/>
    <mergeCell ref="M9:O13"/>
    <mergeCell ref="C34:X34"/>
    <mergeCell ref="D14:I14"/>
    <mergeCell ref="B9:I13"/>
    <mergeCell ref="J9:L13"/>
    <mergeCell ref="U28:W28"/>
    <mergeCell ref="D29:H29"/>
    <mergeCell ref="D30:H30"/>
    <mergeCell ref="J30:L30"/>
    <mergeCell ref="M30:O30"/>
    <mergeCell ref="P30:T30"/>
    <mergeCell ref="U30:W30"/>
    <mergeCell ref="D27:G27"/>
    <mergeCell ref="J27:L27"/>
    <mergeCell ref="P27:T27"/>
    <mergeCell ref="D28:H28"/>
    <mergeCell ref="J28:L28"/>
    <mergeCell ref="M28:O28"/>
    <mergeCell ref="P28:T28"/>
    <mergeCell ref="E26:I26"/>
    <mergeCell ref="J26:L26"/>
    <mergeCell ref="M26:O26"/>
    <mergeCell ref="P26:T26"/>
    <mergeCell ref="U26:W26"/>
    <mergeCell ref="D25:I25"/>
    <mergeCell ref="J25:L25"/>
    <mergeCell ref="M25:O25"/>
    <mergeCell ref="P25:T25"/>
    <mergeCell ref="U25:W25"/>
    <mergeCell ref="F24:I24"/>
    <mergeCell ref="J24:L24"/>
    <mergeCell ref="M24:O24"/>
    <mergeCell ref="P24:T24"/>
    <mergeCell ref="U24:W24"/>
    <mergeCell ref="E23:I23"/>
    <mergeCell ref="J23:L23"/>
    <mergeCell ref="M23:O23"/>
    <mergeCell ref="P23:T23"/>
    <mergeCell ref="U23:W23"/>
    <mergeCell ref="F22:I22"/>
    <mergeCell ref="J22:L22"/>
    <mergeCell ref="M22:O22"/>
    <mergeCell ref="P22:T22"/>
    <mergeCell ref="U22:W22"/>
    <mergeCell ref="E21:I21"/>
    <mergeCell ref="J21:L21"/>
    <mergeCell ref="M21:O21"/>
    <mergeCell ref="P21:T21"/>
    <mergeCell ref="U21:W21"/>
    <mergeCell ref="E19:I19"/>
    <mergeCell ref="J19:L19"/>
    <mergeCell ref="M19:O19"/>
    <mergeCell ref="F20:I20"/>
    <mergeCell ref="J20:L20"/>
    <mergeCell ref="M20:O20"/>
    <mergeCell ref="U18:W18"/>
    <mergeCell ref="U16:W16"/>
    <mergeCell ref="F17:I17"/>
    <mergeCell ref="J17:L17"/>
    <mergeCell ref="M17:O17"/>
    <mergeCell ref="P17:T17"/>
    <mergeCell ref="F16:I16"/>
    <mergeCell ref="M16:O16"/>
    <mergeCell ref="F18:I18"/>
    <mergeCell ref="J18:L18"/>
    <mergeCell ref="M18:O18"/>
    <mergeCell ref="P18:T18"/>
    <mergeCell ref="M14:O14"/>
    <mergeCell ref="P14:T14"/>
    <mergeCell ref="U14:W14"/>
    <mergeCell ref="U17:W17"/>
    <mergeCell ref="J16:L16"/>
    <mergeCell ref="P16:T16"/>
    <mergeCell ref="C2:X2"/>
    <mergeCell ref="C3:X3"/>
    <mergeCell ref="C5:X6"/>
    <mergeCell ref="S7:W7"/>
    <mergeCell ref="E15:I15"/>
    <mergeCell ref="J15:L15"/>
    <mergeCell ref="M15:O15"/>
    <mergeCell ref="P15:T15"/>
    <mergeCell ref="U15:W15"/>
    <mergeCell ref="J14:L14"/>
  </mergeCells>
  <printOptions horizontalCentered="1"/>
  <pageMargins left="0.2362204724409449" right="0.2362204724409449" top="0.2362204724409449" bottom="0.2362204724409449" header="0" footer="0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acc</cp:lastModifiedBy>
  <cp:lastPrinted>2017-07-11T03:50:16Z</cp:lastPrinted>
  <dcterms:created xsi:type="dcterms:W3CDTF">2017-07-04T03:06:37Z</dcterms:created>
  <dcterms:modified xsi:type="dcterms:W3CDTF">2017-07-11T03:50:18Z</dcterms:modified>
  <cp:category/>
  <cp:version/>
  <cp:contentType/>
  <cp:contentStatus/>
</cp:coreProperties>
</file>