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<sst xmlns="http://schemas.openxmlformats.org/spreadsheetml/2006/main" count="1585" uniqueCount="924">
  <si>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</si>
  <si>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</si>
  <si>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</si>
  <si>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</si>
  <si>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</si>
  <si>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</si>
  <si>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</si>
  <si>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</si>
  <si>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</si>
  <si>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</si>
  <si>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</si>
  <si>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</si>
  <si>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</si>
  <si>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</si>
  <si>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</si>
  <si>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</si>
  <si>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</si>
  <si>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</si>
  <si>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</si>
  <si>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</si>
  <si>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</si>
  <si>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</si>
  <si>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</si>
  <si>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</si>
  <si>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</si>
  <si>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</si>
  <si>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</si>
  <si>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</si>
  <si>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</si>
  <si>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</si>
  <si>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</si>
  <si>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</si>
  <si>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</si>
  <si>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</si>
  <si>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</si>
  <si>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</si>
  <si>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</si>
  <si>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</si>
  <si>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</si>
  <si>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</si>
  <si>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</si>
  <si>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</si>
  <si>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</si>
  <si>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</si>
  <si>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</si>
  <si>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</si>
  <si>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</si>
  <si>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</si>
  <si>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</si>
  <si>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</si>
  <si>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</si>
  <si>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</si>
  <si>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</si>
  <si>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</si>
  <si>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</si>
  <si>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</si>
  <si>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</si>
  <si>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</si>
  <si>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</si>
  <si>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</si>
  <si>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</si>
  <si>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</si>
  <si>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</si>
  <si>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</si>
  <si>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</si>
  <si>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</si>
  <si>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</si>
  <si>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</si>
  <si>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</si>
  <si>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</si>
  <si>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</si>
  <si>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</si>
  <si>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</si>
  <si>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</si>
  <si>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</si>
  <si>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</si>
  <si>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</si>
  <si>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</si>
  <si>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</si>
  <si>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</si>
  <si>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</si>
  <si>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</si>
  <si>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</si>
  <si>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</si>
  <si>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</si>
  <si>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</si>
  <si>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</si>
  <si>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</si>
  <si>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</si>
  <si>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</si>
  <si>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</si>
  <si>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</si>
  <si>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</si>
  <si>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</si>
  <si>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</si>
  <si>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</si>
  <si>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</si>
  <si>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</si>
  <si>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</si>
  <si>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</si>
  <si>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</si>
  <si>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</si>
  <si>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</si>
  <si>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</si>
  <si>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</si>
  <si>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</si>
  <si>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</si>
  <si>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</si>
  <si>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</si>
  <si>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</si>
  <si>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</si>
  <si>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</si>
  <si>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</si>
  <si>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</si>
  <si>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</si>
  <si>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</si>
  <si>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</si>
  <si>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</si>
  <si>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</si>
  <si>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</si>
  <si>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</si>
  <si>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</si>
  <si>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</si>
  <si>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</si>
  <si>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</si>
  <si>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</si>
  <si>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</si>
  <si>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</si>
  <si>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</si>
  <si>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</si>
  <si>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</si>
  <si>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</si>
  <si>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</si>
  <si>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</si>
  <si>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</si>
  <si>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</si>
  <si>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</si>
  <si>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</si>
  <si>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</si>
  <si>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</si>
  <si>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</si>
  <si>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</si>
  <si>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</si>
  <si>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</si>
  <si>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</si>
  <si>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</si>
  <si>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</si>
  <si>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</si>
  <si>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</si>
  <si>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</si>
  <si>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</si>
  <si>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</si>
  <si>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</si>
  <si>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</si>
  <si>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</si>
  <si>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</si>
  <si>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</si>
  <si>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</si>
  <si>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</si>
  <si>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</si>
  <si>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</si>
  <si>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</si>
  <si>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</si>
  <si>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</si>
  <si>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</si>
  <si>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</si>
  <si>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</si>
  <si>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</si>
  <si>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</si>
  <si>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</si>
  <si>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</si>
  <si>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</si>
  <si>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</si>
  <si>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</si>
  <si>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</si>
  <si>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</si>
  <si>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</si>
  <si>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</si>
  <si>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</si>
  <si>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</si>
  <si>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</si>
  <si>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</si>
  <si>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</si>
  <si>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</si>
  <si>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</si>
  <si>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</si>
  <si>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</t>
  </si>
  <si>
    <t>小豆干</t>
  </si>
  <si>
    <t xml:space="preserve"> 紅蘿蔔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</si>
  <si>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</si>
  <si>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</si>
  <si>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</si>
  <si>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</si>
  <si>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</si>
  <si>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</si>
  <si>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</si>
  <si>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</si>
  <si>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</si>
  <si>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</si>
  <si>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</si>
  <si>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</si>
  <si>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</si>
  <si>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</si>
  <si>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</si>
  <si>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</si>
  <si>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</si>
  <si>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</si>
  <si>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</si>
  <si>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</si>
  <si>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</si>
  <si>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</si>
  <si>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</si>
  <si>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</si>
  <si>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</si>
  <si>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</si>
  <si>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</si>
  <si>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</si>
  <si>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</si>
  <si>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</si>
  <si>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</si>
  <si>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</si>
  <si>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</si>
  <si>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</si>
  <si>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</si>
  <si>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</si>
  <si>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</si>
  <si>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</si>
  <si>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</si>
  <si>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</si>
  <si>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</si>
  <si>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</si>
  <si>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</si>
  <si>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</si>
  <si>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</si>
  <si>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</si>
  <si>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</si>
  <si>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</si>
  <si>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</si>
  <si>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</si>
  <si>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</si>
  <si>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</si>
  <si>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</si>
  <si>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</si>
  <si>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</si>
  <si>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</si>
  <si>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</si>
  <si>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</si>
  <si>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</si>
  <si>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</si>
  <si>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</si>
  <si>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</si>
  <si>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</si>
  <si>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</si>
  <si>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</si>
  <si>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</si>
  <si>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</si>
  <si>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</si>
  <si>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</si>
  <si>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</si>
  <si>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</si>
  <si>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</si>
  <si>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</si>
  <si>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</si>
  <si>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</si>
  <si>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</si>
  <si>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</si>
  <si>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</si>
  <si>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</si>
  <si>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</si>
  <si>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</si>
  <si>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</si>
  <si>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</si>
  <si>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</si>
  <si>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</si>
  <si>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</si>
  <si>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</si>
  <si>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</si>
  <si>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</si>
  <si>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</si>
  <si>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</si>
  <si>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</si>
  <si>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</si>
  <si>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</si>
  <si>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</si>
  <si>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</si>
  <si>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</si>
  <si>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</si>
  <si>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</si>
  <si>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</si>
  <si>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</si>
  <si>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</si>
  <si>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</si>
  <si>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</si>
  <si>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</si>
  <si>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</si>
  <si>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</si>
  <si>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</si>
  <si>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</si>
  <si>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</si>
  <si>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</si>
  <si>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</si>
  <si>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</si>
  <si>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</si>
  <si>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</si>
  <si>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</si>
  <si>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</si>
  <si>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</si>
  <si>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</si>
  <si>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</si>
  <si>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</si>
  <si>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</si>
  <si>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</si>
  <si>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</si>
  <si>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</si>
  <si>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</si>
  <si>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</si>
  <si>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</si>
  <si>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</si>
  <si>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</si>
  <si>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</si>
  <si>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</si>
  <si>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</si>
  <si>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</si>
  <si>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</si>
  <si>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</si>
  <si>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</si>
  <si>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</si>
  <si>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</si>
  <si>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</si>
  <si>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</si>
  <si>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</si>
  <si>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</si>
  <si>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</si>
  <si>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</si>
  <si>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</si>
  <si>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</si>
  <si>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</si>
  <si>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</si>
  <si>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</si>
  <si>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</si>
  <si>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</si>
  <si>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</si>
  <si>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</si>
  <si>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</si>
  <si>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</si>
  <si>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</si>
  <si>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</si>
  <si>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</si>
  <si>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</si>
  <si>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</si>
  <si>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</si>
  <si>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</si>
  <si>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</si>
  <si>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</si>
  <si>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</si>
  <si>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</si>
  <si>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</si>
  <si>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</si>
  <si>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</si>
  <si>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</si>
  <si>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</si>
  <si>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</si>
  <si>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</si>
  <si>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</si>
  <si>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</si>
  <si>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</si>
  <si>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</si>
  <si>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</si>
  <si>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</si>
  <si>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</si>
  <si>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</si>
  <si>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</si>
  <si>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</si>
  <si>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</si>
  <si>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</si>
  <si>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</si>
  <si>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</si>
  <si>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</si>
  <si>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</si>
  <si>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</si>
  <si>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</si>
  <si>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</si>
  <si>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</si>
  <si>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</si>
  <si>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</si>
  <si>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</si>
  <si>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</si>
  <si>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</si>
  <si>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</si>
  <si>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</si>
  <si>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</si>
  <si>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</si>
  <si>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</si>
  <si>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</si>
  <si>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</si>
  <si>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</si>
  <si>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</si>
  <si>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</si>
  <si>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</si>
  <si>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</si>
  <si>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</si>
  <si>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</si>
  <si>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</si>
  <si>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</si>
  <si>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</si>
  <si>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</si>
  <si>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</si>
  <si>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</si>
  <si>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</si>
  <si>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</si>
  <si>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</si>
  <si>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</si>
  <si>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</si>
  <si>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</si>
  <si>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</si>
  <si>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</si>
  <si>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</si>
  <si>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</si>
  <si>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</si>
  <si>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</si>
  <si>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</si>
  <si>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</si>
  <si>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</si>
  <si>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</si>
  <si>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</si>
  <si>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</si>
  <si>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</si>
  <si>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</si>
  <si>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</si>
  <si>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</si>
  <si>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</si>
  <si>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</si>
  <si>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</si>
  <si>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</si>
  <si>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</si>
  <si>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</si>
  <si>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</si>
  <si>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</si>
  <si>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</si>
  <si>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</si>
  <si>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</si>
  <si>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</si>
  <si>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</si>
  <si>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</si>
  <si>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</si>
  <si>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</si>
  <si>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</si>
  <si>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</si>
  <si>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</si>
  <si>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</si>
  <si>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</si>
  <si>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</si>
  <si>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</si>
  <si>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</si>
  <si>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</si>
  <si>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</si>
  <si>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</si>
  <si>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</si>
  <si>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</si>
  <si>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</si>
  <si>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</si>
  <si>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</si>
  <si>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</si>
  <si>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</si>
  <si>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</si>
  <si>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</si>
  <si>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</si>
  <si>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</si>
  <si>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</si>
  <si>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</si>
  <si>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</si>
  <si>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</si>
  <si>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</si>
  <si>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</si>
  <si>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</si>
  <si>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</si>
  <si>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</si>
  <si>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</si>
  <si>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</si>
  <si>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</si>
  <si>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</si>
  <si>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</si>
  <si>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</si>
  <si>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</si>
  <si>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</si>
  <si>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</si>
  <si>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</si>
  <si>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</si>
  <si>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</si>
  <si>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</si>
  <si>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</si>
  <si>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</si>
  <si>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</si>
  <si>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</si>
  <si>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</si>
  <si>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</si>
  <si>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</si>
  <si>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</si>
  <si>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</si>
  <si>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</si>
  <si>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</si>
  <si>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</si>
  <si>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</si>
  <si>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</si>
  <si>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</si>
  <si>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</si>
  <si>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</si>
  <si>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</si>
  <si>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</si>
  <si>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</si>
  <si>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</si>
  <si>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</si>
  <si>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</si>
  <si>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</si>
  <si>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</si>
  <si>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</si>
  <si>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</si>
  <si>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</si>
  <si>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</si>
  <si>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</si>
  <si>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</si>
  <si>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</si>
  <si>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</si>
  <si>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</si>
  <si>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</si>
  <si>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</si>
  <si>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</si>
  <si>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</si>
  <si>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</si>
  <si>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</si>
  <si>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</si>
  <si>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</si>
  <si>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</si>
  <si>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</si>
  <si>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</si>
  <si>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</si>
  <si>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</si>
  <si>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</si>
  <si>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</si>
  <si>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</si>
  <si>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</si>
  <si>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</si>
  <si>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</si>
  <si>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</si>
  <si>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</si>
  <si>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</si>
  <si>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</si>
  <si>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</si>
  <si>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</si>
  <si>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</si>
  <si>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</si>
  <si>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</si>
  <si>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</si>
  <si>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</si>
  <si>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</si>
  <si>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</si>
  <si>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</si>
  <si>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</si>
  <si>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</si>
  <si>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</si>
  <si>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</si>
  <si>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</si>
  <si>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</si>
  <si>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</si>
  <si>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</si>
  <si>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</si>
  <si>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</si>
  <si>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</si>
  <si>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</si>
  <si>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</si>
  <si>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</si>
  <si>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</si>
  <si>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</si>
  <si>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</si>
  <si>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</si>
  <si>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</si>
  <si>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</si>
  <si>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</si>
  <si>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</si>
  <si>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</si>
  <si>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</si>
  <si>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</si>
  <si>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</si>
  <si>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</si>
  <si>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</si>
  <si>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</si>
  <si>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</si>
  <si>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</si>
  <si>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</si>
  <si>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</si>
  <si>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</si>
  <si>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</si>
  <si>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</si>
  <si>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</si>
  <si>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</si>
  <si>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</si>
  <si>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</si>
  <si>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</si>
  <si>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</si>
  <si>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</si>
  <si>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</si>
  <si>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</si>
  <si>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</si>
  <si>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</si>
  <si>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</si>
  <si>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</si>
  <si>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</si>
  <si>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</si>
  <si>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</si>
  <si>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</si>
  <si>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</si>
  <si>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</si>
  <si>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</si>
  <si>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</si>
  <si>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</si>
  <si>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</si>
  <si>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</si>
  <si>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</si>
  <si>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</si>
  <si>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</si>
  <si>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</si>
  <si>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</si>
  <si>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</si>
  <si>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</si>
  <si>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</si>
  <si>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</si>
  <si>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</si>
  <si>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</si>
  <si>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</si>
  <si>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</si>
  <si>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</si>
  <si>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</si>
  <si>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</si>
  <si>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</si>
  <si>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</si>
  <si>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</si>
  <si>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</si>
  <si>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</si>
  <si>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</si>
  <si>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</si>
  <si>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</si>
  <si>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</si>
  <si>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</si>
  <si>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</si>
  <si>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</si>
  <si>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</si>
  <si>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</si>
  <si>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</si>
  <si>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</si>
  <si>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</si>
  <si>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</si>
  <si>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</si>
  <si>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</si>
  <si>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</si>
  <si>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</si>
  <si>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</si>
  <si>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</si>
  <si>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</si>
  <si>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</si>
  <si>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</si>
  <si>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</si>
  <si>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</si>
  <si>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</si>
  <si>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</si>
  <si>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</si>
  <si>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</si>
  <si>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</si>
  <si>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</si>
  <si>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</si>
  <si>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</si>
  <si>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</si>
  <si>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</si>
  <si>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</si>
  <si>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</si>
  <si>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</si>
  <si>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</si>
  <si>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</si>
  <si>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</si>
  <si>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</si>
  <si>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</si>
  <si>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</si>
  <si>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</si>
  <si>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</si>
  <si>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</si>
  <si>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</si>
  <si>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</si>
  <si>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</si>
  <si>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</si>
  <si>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</si>
  <si>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</si>
  <si>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</si>
  <si>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</si>
  <si>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</si>
  <si>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</si>
  <si>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</si>
  <si>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</si>
  <si>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</si>
  <si>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</si>
  <si>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</si>
  <si>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</si>
  <si>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</si>
  <si>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</si>
  <si>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</si>
  <si>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</si>
  <si>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</si>
  <si>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</si>
  <si>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</si>
  <si>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</si>
  <si>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</si>
  <si>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</si>
  <si>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金茸焿湯</t>
  </si>
  <si>
    <t>酸辣湯</t>
  </si>
  <si>
    <t>義大利麵</t>
  </si>
  <si>
    <t>咖哩雞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</si>
  <si>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</si>
  <si>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</si>
  <si>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</si>
  <si>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</si>
  <si>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</si>
  <si>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</si>
  <si>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</si>
  <si>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</si>
  <si>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</si>
  <si>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</si>
  <si>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</si>
  <si>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</si>
  <si>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</si>
  <si>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</si>
  <si>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</si>
  <si>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</si>
  <si>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</si>
  <si>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</si>
  <si>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</si>
  <si>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</si>
  <si>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</si>
  <si>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</si>
  <si>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</si>
  <si>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</si>
  <si>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</si>
  <si>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</si>
  <si>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</si>
  <si>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</si>
  <si>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</si>
  <si>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</si>
  <si>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</si>
  <si>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</si>
  <si>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</si>
  <si>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</si>
  <si>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</si>
  <si>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</si>
  <si>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</si>
  <si>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大骨2包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</si>
  <si>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</si>
  <si>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</si>
  <si>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</si>
  <si>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</si>
  <si>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</si>
  <si>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</si>
  <si>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</si>
  <si>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</si>
  <si>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</si>
  <si>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</si>
  <si>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</si>
  <si>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</si>
  <si>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</si>
  <si>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</si>
  <si>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</si>
  <si>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</si>
  <si>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</si>
  <si>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</si>
  <si>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</si>
  <si>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</si>
  <si>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玉米塊湯</t>
  </si>
  <si>
    <t>花棷菜</t>
  </si>
  <si>
    <t>牛乳</t>
  </si>
  <si>
    <t>三絲蛋花湯2</t>
  </si>
  <si>
    <t>金針菇15K</t>
  </si>
  <si>
    <t>玉米粒15K</t>
  </si>
  <si>
    <t>蛋9K</t>
  </si>
  <si>
    <t>蛋6K</t>
  </si>
  <si>
    <t>玉米濃湯2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</si>
  <si>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</si>
  <si>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</si>
  <si>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</si>
  <si>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</si>
  <si>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</si>
  <si>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</si>
  <si>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</si>
  <si>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</si>
  <si>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</si>
  <si>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</si>
  <si>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</si>
  <si>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</si>
  <si>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</si>
  <si>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花棷菜25K</t>
  </si>
  <si>
    <t>紅蘿蔔6K</t>
  </si>
  <si>
    <t>毛豆6K</t>
  </si>
  <si>
    <t>素花腿6K</t>
  </si>
  <si>
    <t>金針菇6K</t>
  </si>
  <si>
    <t>生香菇4.5K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</si>
  <si>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</si>
  <si>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</si>
  <si>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</si>
  <si>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</si>
  <si>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</si>
  <si>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</si>
  <si>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</si>
  <si>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</si>
  <si>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</si>
  <si>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</si>
  <si>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</si>
  <si>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</si>
  <si>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綠豆18K</t>
  </si>
  <si>
    <t>薏仁6K</t>
  </si>
  <si>
    <t>綠豆湯</t>
  </si>
  <si>
    <t>蘿蔔18K</t>
  </si>
  <si>
    <t>魚丸4.5K</t>
  </si>
  <si>
    <t>竹輪4.5K</t>
  </si>
  <si>
    <t>沙茶條4.5K</t>
  </si>
  <si>
    <t>猪血糕3K</t>
  </si>
  <si>
    <t>關東煮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</si>
  <si>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</si>
  <si>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</si>
  <si>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</si>
  <si>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</si>
  <si>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</si>
  <si>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</si>
  <si>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</si>
  <si>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</si>
  <si>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</si>
  <si>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</si>
  <si>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</si>
  <si>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</si>
  <si>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</si>
  <si>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</si>
  <si>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</si>
  <si>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大白菜15K</t>
  </si>
  <si>
    <t>田園蒸蛋</t>
  </si>
  <si>
    <t>菠菜</t>
  </si>
  <si>
    <t>海帶味增湯</t>
  </si>
  <si>
    <t>蘿蔔魚丸湯</t>
  </si>
  <si>
    <t>照燒雞</t>
  </si>
  <si>
    <t>照燒醬8缶</t>
  </si>
  <si>
    <t>雞蹆丁30K</t>
  </si>
  <si>
    <t>什錦炒麵</t>
  </si>
  <si>
    <t>蛋635個</t>
  </si>
  <si>
    <t>0.6K</t>
  </si>
  <si>
    <t>滷包1包</t>
  </si>
  <si>
    <t>八角0.6K</t>
  </si>
  <si>
    <t>炒豆芽甜不辣</t>
  </si>
  <si>
    <t>青江菜</t>
  </si>
  <si>
    <t>青江菜</t>
  </si>
  <si>
    <t>糖醋肉塊</t>
  </si>
  <si>
    <t>海帶結18K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</si>
  <si>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料1包</t>
    </r>
  </si>
  <si>
    <t>腱子肉27K</t>
  </si>
  <si>
    <t>蔥1.5K</t>
  </si>
  <si>
    <t>海帶結燒肉</t>
  </si>
  <si>
    <r>
      <t xml:space="preserve"> </t>
    </r>
    <r>
      <rPr>
        <sz val="10"/>
        <color indexed="8"/>
        <rFont val="新細明體"/>
        <family val="1"/>
      </rPr>
      <t>油麵條</t>
    </r>
    <r>
      <rPr>
        <sz val="10"/>
        <color indexed="8"/>
        <rFont val="Calibri"/>
        <family val="2"/>
      </rPr>
      <t>84K</t>
    </r>
  </si>
  <si>
    <t>紅蘿蔔9K</t>
  </si>
  <si>
    <t>洋蔥12K</t>
  </si>
  <si>
    <t>高麗菜12K</t>
  </si>
  <si>
    <t>香菇3K</t>
  </si>
  <si>
    <t>蔥1.5K</t>
  </si>
  <si>
    <t>蝦米0.9K</t>
  </si>
  <si>
    <t>洋蔥12K</t>
  </si>
  <si>
    <t>紅蘿蔔6K</t>
  </si>
  <si>
    <t>蕃茄醬2桶</t>
  </si>
  <si>
    <t>木耳3K</t>
  </si>
  <si>
    <t>筍片3K</t>
  </si>
  <si>
    <t>里肌肉26K</t>
  </si>
  <si>
    <t>炒高麗菜</t>
  </si>
  <si>
    <t>高麗菜中的纖維含量豐富卻粗糙，所以消化功能不彰、脾胃虛寒或腹瀉的人最好少吃，以免不適。高麗菜的某些成分會抑制甲狀腺機能，因此甲狀腺功能失調者切忌大量食用。</t>
  </si>
  <si>
    <t>肉含優質蛋白質、脂肪含量少，能增強體力、強壯身體，是體質虛弱、病後、產後以及老年人適合攝取蛋白質的來源。</t>
  </si>
  <si>
    <t>基隆市安樂國民小學學童午餐103學年度第2學期第13週食譜設計表</t>
  </si>
  <si>
    <t>5月18 日</t>
  </si>
  <si>
    <t>5月19日</t>
  </si>
  <si>
    <t>5月20日</t>
  </si>
  <si>
    <t>5月21日</t>
  </si>
  <si>
    <t>5月22日</t>
  </si>
  <si>
    <t>白飯</t>
  </si>
  <si>
    <t>熱量</t>
  </si>
  <si>
    <t>蛋白質</t>
  </si>
  <si>
    <t>脂肪</t>
  </si>
  <si>
    <t>醣類</t>
  </si>
  <si>
    <t>素火腿咖哩</t>
  </si>
  <si>
    <t>炒空心菜</t>
  </si>
  <si>
    <t>空心菜33K</t>
  </si>
  <si>
    <t>蒜1.2K</t>
  </si>
  <si>
    <t>香菇蘿蔔湯</t>
  </si>
  <si>
    <t>菜埔蛋</t>
  </si>
  <si>
    <t>紅蘿蔔3K</t>
  </si>
  <si>
    <t>菜埔12K</t>
  </si>
  <si>
    <t>蛋21K</t>
  </si>
  <si>
    <t>五花肉24K</t>
  </si>
  <si>
    <t>肉塊6K</t>
  </si>
  <si>
    <t>辣椒0.9K</t>
  </si>
  <si>
    <t>蒜頭1.5K</t>
  </si>
  <si>
    <t>大骨2包</t>
  </si>
  <si>
    <t>洋蔥6K</t>
  </si>
  <si>
    <r>
      <t>紅蘿蔔</t>
    </r>
    <r>
      <rPr>
        <sz val="10"/>
        <rFont val="Times New Roman"/>
        <family val="1"/>
      </rPr>
      <t xml:space="preserve"> 4.8K</t>
    </r>
  </si>
  <si>
    <t>青豆3K</t>
  </si>
  <si>
    <t xml:space="preserve"> 蔥1.2K</t>
  </si>
  <si>
    <t>雞丁24K</t>
  </si>
  <si>
    <t>生香菇3K</t>
  </si>
  <si>
    <t>豆腐18K</t>
  </si>
  <si>
    <t>木耳6K</t>
  </si>
  <si>
    <t>紅蘿蔔6K</t>
  </si>
  <si>
    <t>蔥1.2K</t>
  </si>
  <si>
    <t>炒高麗菜</t>
  </si>
  <si>
    <t xml:space="preserve"> </t>
  </si>
  <si>
    <t>金針粉絲湯</t>
  </si>
  <si>
    <t>金針2.4K</t>
  </si>
  <si>
    <t>金針粉絲湯</t>
  </si>
  <si>
    <t>粉絲9K</t>
  </si>
  <si>
    <t>肉絲6K</t>
  </si>
  <si>
    <t xml:space="preserve">雞蛋中含有DHA和卵磷脂等，能健腦益智，避免老年人智力衰退。雞蛋中的維生素A能保護黏膜組織的完整並維持正常視覺；維生素B群則是參與醣類、脂質的代謝。
</t>
  </si>
  <si>
    <t>香菜提取液具有顯著的發汗清熱透疹的功能，其特殊香味能刺激汗腺分泌，促使機體發汗，透疹。另具和胃調中的功效，是因香菜辛香升散，能促進胃腸蠕動，具有開胃功能。</t>
  </si>
  <si>
    <t>梅乾菜3K</t>
  </si>
  <si>
    <t>筍絲6K</t>
  </si>
  <si>
    <t>梅乾扣肉</t>
  </si>
  <si>
    <t>咖哩中含有辣味香辛料，大部分的香辛料與胃液中的強酸結合後，會產生消毒殺菌的效果，因此有體內排毒的作用。</t>
  </si>
  <si>
    <t>備註:</t>
  </si>
  <si>
    <t>一年級校外教學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</si>
</sst>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sz val="9"/>
      <color rgb="FFFF000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5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1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6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top"/>
    </xf>
    <xf numFmtId="0" fontId="62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6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6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2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top"/>
    </xf>
    <xf numFmtId="0" fontId="62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5" fillId="0" borderId="14" xfId="0" applyNumberFormat="1" applyFont="1" applyFill="1" applyBorder="1" applyAlignment="1">
      <alignment vertical="center"/>
    </xf>
    <xf numFmtId="49" fontId="63" fillId="0" borderId="17" xfId="0" applyNumberFormat="1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0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5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0" fillId="34" borderId="11" xfId="33" applyFont="1" applyFill="1" applyBorder="1" applyAlignment="1">
      <alignment vertical="center" wrapText="1"/>
      <protection/>
    </xf>
    <xf numFmtId="0" fontId="2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34" borderId="11" xfId="33" applyFont="1" applyFill="1" applyBorder="1" applyAlignment="1">
      <alignment horizontal="left" vertical="center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33" applyFill="1" applyBorder="1" applyAlignment="1">
      <alignment horizontal="center" vertical="center" textRotation="255"/>
      <protection/>
    </xf>
    <xf numFmtId="0" fontId="0" fillId="0" borderId="20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8" fillId="0" borderId="18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19" xfId="33" applyNumberFormat="1" applyFill="1" applyBorder="1" applyAlignment="1">
      <alignment horizontal="center" vertical="center" textRotation="255"/>
      <protection/>
    </xf>
    <xf numFmtId="176" fontId="0" fillId="0" borderId="20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3" fillId="0" borderId="11" xfId="33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4" fillId="0" borderId="11" xfId="0" applyFont="1" applyFill="1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0" fillId="34" borderId="11" xfId="0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8">
      <selection activeCell="W22" sqref="W22"/>
    </sheetView>
  </sheetViews>
  <sheetFormatPr defaultColWidth="9.00390625" defaultRowHeight="16.5"/>
  <cols>
    <col min="1" max="1" width="4.25390625" style="0" customWidth="1"/>
    <col min="2" max="3" width="3.375" style="0" customWidth="1"/>
    <col min="4" max="4" width="13.25390625" style="0" customWidth="1"/>
    <col min="5" max="5" width="6.875" style="0" customWidth="1"/>
    <col min="6" max="7" width="6.50390625" style="0" customWidth="1"/>
    <col min="8" max="8" width="5.375" style="0" customWidth="1"/>
    <col min="9" max="9" width="5.75390625" style="0" customWidth="1"/>
    <col min="10" max="10" width="5.00390625" style="0" customWidth="1"/>
    <col min="11" max="11" width="7.25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874</v>
      </c>
      <c r="B1" s="37"/>
      <c r="C1" s="37"/>
      <c r="D1" s="37"/>
      <c r="E1" s="37"/>
      <c r="F1" s="37"/>
      <c r="Q1" s="234" t="s">
        <v>0</v>
      </c>
      <c r="R1" s="234"/>
      <c r="S1" s="234"/>
      <c r="T1" s="1">
        <v>5</v>
      </c>
    </row>
    <row r="2" spans="1:20" ht="16.5" customHeight="1">
      <c r="A2" s="237" t="s">
        <v>1</v>
      </c>
      <c r="B2" s="237" t="s">
        <v>2</v>
      </c>
      <c r="C2" s="237" t="s">
        <v>3</v>
      </c>
      <c r="D2" s="236" t="s">
        <v>4</v>
      </c>
      <c r="E2" s="236"/>
      <c r="F2" s="236"/>
      <c r="G2" s="236"/>
      <c r="H2" s="236"/>
      <c r="I2" s="236"/>
      <c r="J2" s="236"/>
      <c r="K2" s="236"/>
      <c r="L2" s="235" t="s">
        <v>5</v>
      </c>
      <c r="M2" s="235"/>
      <c r="N2" s="235"/>
      <c r="O2" s="236" t="s">
        <v>6</v>
      </c>
      <c r="P2" s="236"/>
      <c r="Q2" s="236"/>
      <c r="R2" s="236"/>
      <c r="S2" s="236"/>
      <c r="T2" s="237" t="s">
        <v>7</v>
      </c>
    </row>
    <row r="3" spans="1:20" ht="16.5" customHeight="1">
      <c r="A3" s="237"/>
      <c r="B3" s="237"/>
      <c r="C3" s="237"/>
      <c r="D3" s="258" t="s">
        <v>8</v>
      </c>
      <c r="E3" s="236" t="s">
        <v>28</v>
      </c>
      <c r="F3" s="236"/>
      <c r="G3" s="236"/>
      <c r="H3" s="236"/>
      <c r="I3" s="236"/>
      <c r="J3" s="236"/>
      <c r="K3" s="236"/>
      <c r="L3" s="237" t="s">
        <v>9</v>
      </c>
      <c r="M3" s="237" t="s">
        <v>10</v>
      </c>
      <c r="N3" s="237" t="s">
        <v>11</v>
      </c>
      <c r="O3" s="238" t="s">
        <v>12</v>
      </c>
      <c r="P3" s="238" t="s">
        <v>13</v>
      </c>
      <c r="Q3" s="238" t="s">
        <v>14</v>
      </c>
      <c r="R3" s="238" t="s">
        <v>15</v>
      </c>
      <c r="S3" s="238" t="s">
        <v>16</v>
      </c>
      <c r="T3" s="237"/>
    </row>
    <row r="4" spans="1:20" ht="16.5">
      <c r="A4" s="237"/>
      <c r="B4" s="237"/>
      <c r="C4" s="237"/>
      <c r="D4" s="258"/>
      <c r="E4" s="236"/>
      <c r="F4" s="236"/>
      <c r="G4" s="236"/>
      <c r="H4" s="236"/>
      <c r="I4" s="236"/>
      <c r="J4" s="236"/>
      <c r="K4" s="236"/>
      <c r="L4" s="237"/>
      <c r="M4" s="237"/>
      <c r="N4" s="237"/>
      <c r="O4" s="238"/>
      <c r="P4" s="238"/>
      <c r="Q4" s="238"/>
      <c r="R4" s="238"/>
      <c r="S4" s="238"/>
      <c r="T4" s="237"/>
    </row>
    <row r="5" spans="1:20" ht="12.75" customHeight="1">
      <c r="A5" s="237"/>
      <c r="B5" s="237"/>
      <c r="C5" s="237"/>
      <c r="D5" s="258"/>
      <c r="E5" s="236"/>
      <c r="F5" s="236"/>
      <c r="G5" s="236"/>
      <c r="H5" s="236"/>
      <c r="I5" s="236"/>
      <c r="J5" s="236"/>
      <c r="K5" s="236"/>
      <c r="L5" s="237"/>
      <c r="M5" s="237"/>
      <c r="N5" s="237"/>
      <c r="O5" s="238"/>
      <c r="P5" s="238"/>
      <c r="Q5" s="238"/>
      <c r="R5" s="238"/>
      <c r="S5" s="238"/>
      <c r="T5" s="237"/>
    </row>
    <row r="6" spans="1:20" ht="12" customHeight="1">
      <c r="A6" s="237"/>
      <c r="B6" s="237"/>
      <c r="C6" s="237"/>
      <c r="D6" s="258"/>
      <c r="E6" s="236"/>
      <c r="F6" s="236"/>
      <c r="G6" s="236"/>
      <c r="H6" s="236"/>
      <c r="I6" s="236"/>
      <c r="J6" s="236"/>
      <c r="K6" s="236"/>
      <c r="L6" s="237"/>
      <c r="M6" s="237"/>
      <c r="N6" s="237"/>
      <c r="O6" s="2">
        <v>5</v>
      </c>
      <c r="P6" s="2">
        <v>4</v>
      </c>
      <c r="Q6" s="2">
        <v>3</v>
      </c>
      <c r="R6" s="2">
        <v>2</v>
      </c>
      <c r="S6" s="2">
        <v>1</v>
      </c>
      <c r="T6" s="237"/>
    </row>
    <row r="7" spans="1:20" ht="16.5" customHeight="1">
      <c r="A7" s="226" t="s">
        <v>875</v>
      </c>
      <c r="B7" s="228" t="s">
        <v>18</v>
      </c>
      <c r="C7" s="256" t="s">
        <v>880</v>
      </c>
      <c r="D7" s="46" t="s">
        <v>885</v>
      </c>
      <c r="E7" s="165" t="str">
        <f>VLOOKUP($D7,'配合食譜修改之參照檔'!$A$1:$K$737,3,FALSE)</f>
        <v>素火腿6K</v>
      </c>
      <c r="F7" s="165" t="str">
        <f>VLOOKUP($D7,'配合食譜修改之參照檔'!$A$1:$K$737,4,FALSE)</f>
        <v>馬鈴薯24K</v>
      </c>
      <c r="G7" s="165" t="str">
        <f>VLOOKUP($D7,'配合食譜修改之參照檔'!$A$1:$K$737,5,FALSE)</f>
        <v>毛豆6K</v>
      </c>
      <c r="H7" s="165" t="str">
        <f>VLOOKUP($D7,'配合食譜修改之參照檔'!$A$1:$K$737,6,FALSE)</f>
        <v>小豆干6K</v>
      </c>
      <c r="I7" s="165" t="str">
        <f>VLOOKUP($D7,'配合食譜修改之參照檔'!$A$1:$K$737,7,FALSE)</f>
        <v> 紅蘿蔔6K</v>
      </c>
      <c r="J7" s="165" t="str">
        <f>VLOOKUP($D7,'配合食譜修改之參照檔'!$A$1:$K$737,8,FALSE)</f>
        <v>生香菇6K</v>
      </c>
      <c r="K7" s="165" t="str">
        <f>VLOOKUP($D7,'配合食譜修改之參照檔'!$A$1:$K$737,9,FALSE)</f>
        <v>咖哩粉2盒</v>
      </c>
      <c r="L7" s="187"/>
      <c r="M7" s="187"/>
      <c r="N7" s="187"/>
      <c r="O7" s="188"/>
      <c r="P7" s="188"/>
      <c r="Q7" s="188"/>
      <c r="R7" s="188"/>
      <c r="S7" s="188"/>
      <c r="T7" s="233"/>
    </row>
    <row r="8" spans="1:22" ht="17.25" customHeight="1">
      <c r="A8" s="227"/>
      <c r="B8" s="228"/>
      <c r="C8" s="257"/>
      <c r="D8" s="264" t="s">
        <v>890</v>
      </c>
      <c r="E8" s="165" t="str">
        <f>VLOOKUP($D8,'配合食譜修改之參照檔'!$A$1:$K$737,3,FALSE)</f>
        <v>菜埔12K</v>
      </c>
      <c r="F8" s="165" t="str">
        <f>VLOOKUP($D8,'配合食譜修改之參照檔'!$A$1:$K$737,4,FALSE)</f>
        <v>蛋21K</v>
      </c>
      <c r="G8" s="165" t="str">
        <f>VLOOKUP($D8,'配合食譜修改之參照檔'!$A$1:$K$737,5,FALSE)</f>
        <v>紅蘿蔔3K</v>
      </c>
      <c r="H8" s="165">
        <f>VLOOKUP($D8,'配合食譜修改之參照檔'!$A$1:$K$737,6,FALSE)</f>
        <v>0</v>
      </c>
      <c r="I8" s="165">
        <f>VLOOKUP($D8,'配合食譜修改之參照檔'!$A$1:$K$737,7,FALSE)</f>
        <v>0</v>
      </c>
      <c r="J8" s="165">
        <f>VLOOKUP($D8,'配合食譜修改之參照檔'!$A$1:$K$737,8,FALSE)</f>
        <v>0</v>
      </c>
      <c r="K8" s="165">
        <f>VLOOKUP($D8,'配合食譜修改之參照檔'!$A$1:$K$737,9,FALSE)</f>
        <v>0</v>
      </c>
      <c r="L8" s="187"/>
      <c r="M8" s="187"/>
      <c r="N8" s="187"/>
      <c r="O8" s="188"/>
      <c r="P8" s="188"/>
      <c r="Q8" s="188"/>
      <c r="R8" s="188"/>
      <c r="S8" s="188"/>
      <c r="T8" s="233"/>
      <c r="V8" s="183"/>
    </row>
    <row r="9" spans="1:20" ht="16.5" customHeight="1">
      <c r="A9" s="227"/>
      <c r="B9" s="228"/>
      <c r="C9" s="257"/>
      <c r="D9" s="189" t="s">
        <v>886</v>
      </c>
      <c r="E9" s="165" t="str">
        <f>VLOOKUP($D9,'配合食譜修改之參照檔'!$A$1:$K$737,3,FALSE)</f>
        <v>空心菜33K</v>
      </c>
      <c r="F9" s="165" t="str">
        <f>VLOOKUP($D9,'配合食譜修改之參照檔'!$A$1:$K$737,4,FALSE)</f>
        <v>蒜1.2K</v>
      </c>
      <c r="G9" s="165">
        <f>VLOOKUP($D9,'配合食譜修改之參照檔'!$A$1:$K$737,5,FALSE)</f>
        <v>0</v>
      </c>
      <c r="H9" s="165">
        <f>VLOOKUP($D9,'配合食譜修改之參照檔'!$A$1:$K$737,6,FALSE)</f>
        <v>0</v>
      </c>
      <c r="I9" s="165">
        <f>VLOOKUP($D9,'配合食譜修改之參照檔'!$A$1:$K$737,7,FALSE)</f>
        <v>0</v>
      </c>
      <c r="J9" s="165">
        <f>VLOOKUP($D9,'配合食譜修改之參照檔'!$A$1:$K$737,8,FALSE)</f>
        <v>0</v>
      </c>
      <c r="K9" s="165">
        <f>VLOOKUP($D9,'配合食譜修改之參照檔'!$A$1:$K$737,9,FALSE)</f>
        <v>0</v>
      </c>
      <c r="L9" s="187"/>
      <c r="M9" s="187"/>
      <c r="N9" s="187"/>
      <c r="O9" s="188"/>
      <c r="P9" s="188"/>
      <c r="Q9" s="188"/>
      <c r="R9" s="188"/>
      <c r="S9" s="188"/>
      <c r="T9" s="233"/>
    </row>
    <row r="10" spans="1:20" ht="18" customHeight="1">
      <c r="A10" s="227"/>
      <c r="B10" s="228"/>
      <c r="C10" s="257"/>
      <c r="D10" s="33" t="s">
        <v>889</v>
      </c>
      <c r="E10" s="165" t="str">
        <f>VLOOKUP($D10,'配合食譜修改之參照檔'!$A$1:$K$737,3,FALSE)</f>
        <v>香菇1.5K</v>
      </c>
      <c r="F10" s="165" t="str">
        <f>VLOOKUP($D10,'配合食譜修改之參照檔'!$A$1:$K$737,4,FALSE)</f>
        <v>蘿蔔30K</v>
      </c>
      <c r="G10" s="165" t="str">
        <f>VLOOKUP($D10,'配合食譜修改之參照檔'!$A$1:$K$737,5,FALSE)</f>
        <v>香油</v>
      </c>
      <c r="H10" s="165">
        <f>VLOOKUP($D10,'配合食譜修改之參照檔'!$A$1:$K$737,6,FALSE)</f>
        <v>0</v>
      </c>
      <c r="I10" s="165">
        <f>VLOOKUP($D10,'配合食譜修改之參照檔'!$A$1:$K$737,7,FALSE)</f>
        <v>0</v>
      </c>
      <c r="J10" s="165">
        <f>VLOOKUP($D10,'配合食譜修改之參照檔'!$A$1:$K$737,8,FALSE)</f>
        <v>0</v>
      </c>
      <c r="K10" s="165">
        <f>VLOOKUP($D10,'配合食譜修改之參照檔'!$A$1:$K$737,9,FALSE)</f>
        <v>0</v>
      </c>
      <c r="L10" s="187"/>
      <c r="M10" s="187"/>
      <c r="N10" s="187"/>
      <c r="O10" s="188"/>
      <c r="P10" s="188"/>
      <c r="Q10" s="188"/>
      <c r="R10" s="188"/>
      <c r="S10" s="188"/>
      <c r="T10" s="233"/>
    </row>
    <row r="11" spans="1:20" ht="18" customHeight="1">
      <c r="A11" s="201" t="s">
        <v>83</v>
      </c>
      <c r="B11" s="201"/>
      <c r="C11" s="201"/>
      <c r="D11" s="190" t="s">
        <v>881</v>
      </c>
      <c r="E11" s="19">
        <v>631.3</v>
      </c>
      <c r="F11" s="21" t="s">
        <v>882</v>
      </c>
      <c r="G11" s="191">
        <v>22.6</v>
      </c>
      <c r="H11" s="191" t="s">
        <v>883</v>
      </c>
      <c r="I11" s="191">
        <v>22.5</v>
      </c>
      <c r="J11" s="191" t="s">
        <v>884</v>
      </c>
      <c r="K11" s="191">
        <v>69</v>
      </c>
      <c r="L11" s="232"/>
      <c r="M11" s="232"/>
      <c r="N11" s="232"/>
      <c r="O11" s="232"/>
      <c r="P11" s="232"/>
      <c r="Q11" s="232"/>
      <c r="R11" s="232"/>
      <c r="S11" s="232"/>
      <c r="T11" s="233"/>
    </row>
    <row r="12" spans="1:20" ht="18" customHeight="1">
      <c r="A12" s="201"/>
      <c r="B12" s="201"/>
      <c r="C12" s="201"/>
      <c r="D12" s="229" t="s">
        <v>921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33"/>
    </row>
    <row r="13" spans="1:20" ht="6" customHeight="1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</row>
    <row r="14" spans="1:20" ht="16.5" customHeight="1">
      <c r="A14" s="226" t="s">
        <v>876</v>
      </c>
      <c r="B14" s="262" t="s">
        <v>20</v>
      </c>
      <c r="C14" s="256" t="s">
        <v>46</v>
      </c>
      <c r="D14" s="46" t="s">
        <v>121</v>
      </c>
      <c r="E14" s="165" t="str">
        <f>VLOOKUP($D14,'配合食譜修改之參照檔'!$A$1:$K$737,3,FALSE)</f>
        <v>洋蔥6K</v>
      </c>
      <c r="F14" s="165" t="str">
        <f>VLOOKUP($D14,'配合食譜修改之參照檔'!$A$1:$K$737,4,FALSE)</f>
        <v>紅蘿蔔 4.8K</v>
      </c>
      <c r="G14" s="165" t="str">
        <f>VLOOKUP($D14,'配合食譜修改之參照檔'!$A$1:$K$737,5,FALSE)</f>
        <v>青豆3K</v>
      </c>
      <c r="H14" s="165" t="str">
        <f>VLOOKUP($D14,'配合食譜修改之參照檔'!$A$1:$K$737,6,FALSE)</f>
        <v> 蔥1.2K</v>
      </c>
      <c r="I14" s="165" t="str">
        <f>VLOOKUP($D14,'配合食譜修改之參照檔'!$A$1:$K$737,7,FALSE)</f>
        <v>辣椒0.9K</v>
      </c>
      <c r="J14" s="165" t="str">
        <f>VLOOKUP($D14,'配合食譜修改之參照檔'!$A$1:$K$737,8,FALSE)</f>
        <v>雞丁24K</v>
      </c>
      <c r="K14" s="165" t="str">
        <f>VLOOKUP($D14,'配合食譜修改之參照檔'!$A$1:$K$737,9,FALSE)</f>
        <v>生香菇3K</v>
      </c>
      <c r="L14" s="6"/>
      <c r="M14" s="6"/>
      <c r="N14" s="6"/>
      <c r="O14" s="6"/>
      <c r="P14" s="6"/>
      <c r="Q14" s="6"/>
      <c r="R14" s="6"/>
      <c r="S14" s="6"/>
      <c r="T14" s="240" t="s">
        <v>774</v>
      </c>
    </row>
    <row r="15" spans="1:20" ht="16.5" customHeight="1">
      <c r="A15" s="227"/>
      <c r="B15" s="263"/>
      <c r="C15" s="257"/>
      <c r="D15" s="24" t="s">
        <v>319</v>
      </c>
      <c r="E15" s="165" t="str">
        <f>VLOOKUP($D15,'配合食譜修改之參照檔'!$A$1:$K$737,3,FALSE)</f>
        <v>豆腐18K</v>
      </c>
      <c r="F15" s="165" t="str">
        <f>VLOOKUP($D15,'配合食譜修改之參照檔'!$A$1:$K$737,4,FALSE)</f>
        <v>洋蔥6K</v>
      </c>
      <c r="G15" s="165" t="str">
        <f>VLOOKUP($D15,'配合食譜修改之參照檔'!$A$1:$K$737,5,FALSE)</f>
        <v>木耳6K</v>
      </c>
      <c r="H15" s="165" t="str">
        <f>VLOOKUP($D15,'配合食譜修改之參照檔'!$A$1:$K$737,6,FALSE)</f>
        <v>紅蘿蔔6K</v>
      </c>
      <c r="I15" s="165" t="str">
        <f>VLOOKUP($D15,'配合食譜修改之參照檔'!$A$1:$K$737,7,FALSE)</f>
        <v>蔥1.2K</v>
      </c>
      <c r="J15" s="165">
        <f>VLOOKUP($D15,'配合食譜修改之參照檔'!$A$1:$K$737,8,FALSE)</f>
        <v>0</v>
      </c>
      <c r="K15" s="165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40"/>
    </row>
    <row r="16" spans="1:20" ht="18.75" customHeight="1">
      <c r="A16" s="227"/>
      <c r="B16" s="263"/>
      <c r="C16" s="257"/>
      <c r="D16" s="149" t="s">
        <v>871</v>
      </c>
      <c r="E16" s="165" t="str">
        <f>VLOOKUP($D16,'配合食譜修改之參照檔'!$A$1:$K$737,3,FALSE)</f>
        <v>高麗菜33K</v>
      </c>
      <c r="F16" s="165" t="str">
        <f>VLOOKUP($D16,'配合食譜修改之參照檔'!$A$1:$K$737,4,FALSE)</f>
        <v>蒜1.2K</v>
      </c>
      <c r="G16" s="165" t="str">
        <f>VLOOKUP($D16,'配合食譜修改之參照檔'!$A$1:$K$737,5,FALSE)</f>
        <v> </v>
      </c>
      <c r="H16" s="165">
        <f>VLOOKUP($D16,'配合食譜修改之參照檔'!$A$1:$K$737,6,FALSE)</f>
        <v>0</v>
      </c>
      <c r="I16" s="165">
        <f>VLOOKUP($D16,'配合食譜修改之參照檔'!$A$1:$K$737,7,FALSE)</f>
        <v>0</v>
      </c>
      <c r="J16" s="165">
        <f>VLOOKUP($D16,'配合食譜修改之參照檔'!$A$1:$K$737,8,FALSE)</f>
        <v>0</v>
      </c>
      <c r="K16" s="165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40"/>
    </row>
    <row r="17" spans="1:20" ht="18.75" customHeight="1">
      <c r="A17" s="227"/>
      <c r="B17" s="263"/>
      <c r="C17" s="257"/>
      <c r="D17" s="138" t="s">
        <v>244</v>
      </c>
      <c r="E17" s="165" t="str">
        <f>VLOOKUP($D17,'配合食譜修改之參照檔'!$A$1:$K$737,3,FALSE)</f>
        <v>紫菜0.6K</v>
      </c>
      <c r="F17" s="165" t="str">
        <f>VLOOKUP($D17,'配合食譜修改之參照檔'!$A$1:$K$737,4,FALSE)</f>
        <v>雞蛋18K</v>
      </c>
      <c r="G17" s="165" t="str">
        <f>VLOOKUP($D17,'配合食譜修改之參照檔'!$A$1:$K$737,5,FALSE)</f>
        <v>大骨2包</v>
      </c>
      <c r="H17" s="165" t="str">
        <f>VLOOKUP($D17,'配合食譜修改之參照檔'!$A$1:$K$737,6,FALSE)</f>
        <v>蔥1.2K</v>
      </c>
      <c r="I17" s="165">
        <f>VLOOKUP($D17,'配合食譜修改之參照檔'!$A$1:$K$737,7,FALSE)</f>
        <v>0</v>
      </c>
      <c r="J17" s="165">
        <f>VLOOKUP($D17,'配合食譜修改之參照檔'!$A$1:$K$737,8,FALSE)</f>
        <v>0</v>
      </c>
      <c r="K17" s="165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40"/>
    </row>
    <row r="18" spans="1:20" ht="18" customHeight="1">
      <c r="A18" s="201" t="s">
        <v>83</v>
      </c>
      <c r="B18" s="201"/>
      <c r="C18" s="201"/>
      <c r="D18" s="158" t="s">
        <v>422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17"/>
      <c r="M18" s="217"/>
      <c r="N18" s="217"/>
      <c r="O18" s="217"/>
      <c r="P18" s="217"/>
      <c r="Q18" s="217"/>
      <c r="R18" s="217"/>
      <c r="S18" s="217"/>
      <c r="T18" s="240"/>
    </row>
    <row r="19" spans="1:20" ht="24.75" customHeight="1">
      <c r="A19" s="201" t="s">
        <v>19</v>
      </c>
      <c r="B19" s="201"/>
      <c r="C19" s="201"/>
      <c r="D19" s="219" t="s">
        <v>872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1"/>
      <c r="T19" s="240"/>
    </row>
    <row r="20" spans="1:20" ht="6.75" customHeight="1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</row>
    <row r="21" spans="1:20" ht="18" customHeight="1">
      <c r="A21" s="252" t="s">
        <v>877</v>
      </c>
      <c r="B21" s="254" t="s">
        <v>21</v>
      </c>
      <c r="C21" s="251"/>
      <c r="D21" s="23" t="s">
        <v>395</v>
      </c>
      <c r="E21" s="165" t="str">
        <f>VLOOKUP($D21,'配合食譜修改之參照檔'!$A$1:$K$737,3,FALSE)</f>
        <v>紅麵線64K</v>
      </c>
      <c r="F21" s="165" t="str">
        <f>VLOOKUP($D21,'配合食譜修改之參照檔'!$A$1:$K$737,4,FALSE)</f>
        <v>香菜3K</v>
      </c>
      <c r="G21" s="165" t="str">
        <f>VLOOKUP($D21,'配合食譜修改之參照檔'!$A$1:$K$737,5,FALSE)</f>
        <v>肉羹9K</v>
      </c>
      <c r="H21" s="165" t="str">
        <f>VLOOKUP($D21,'配合食譜修改之參照檔'!$A$1:$K$737,6,FALSE)</f>
        <v>魚羮9K</v>
      </c>
      <c r="I21" s="165" t="str">
        <f>VLOOKUP($D21,'配合食譜修改之參照檔'!$A$1:$K$737,7,FALSE)</f>
        <v>柴魚粉</v>
      </c>
      <c r="J21" s="165" t="str">
        <f>VLOOKUP($D21,'配合食譜修改之參照檔'!$A$1:$K$737,8,FALSE)</f>
        <v>金鈎蝦1.5K</v>
      </c>
      <c r="K21" s="185" t="str">
        <f>VLOOKUP($D21,'配合食譜修改之參照檔'!$A$1:$K$737,9,FALSE)</f>
        <v>蒜泥1.5K</v>
      </c>
      <c r="L21" s="185">
        <f>VLOOKUP($D21,'配合食譜修改之參照檔'!$A$1:$K$737,10,FALSE)</f>
        <v>0</v>
      </c>
      <c r="M21" s="186"/>
      <c r="N21" s="167"/>
      <c r="O21" s="167"/>
      <c r="P21" s="167"/>
      <c r="Q21" s="167"/>
      <c r="R21" s="167"/>
      <c r="S21" s="167"/>
      <c r="T21" s="248" t="s">
        <v>22</v>
      </c>
    </row>
    <row r="22" spans="1:20" ht="19.5" customHeight="1">
      <c r="A22" s="253"/>
      <c r="B22" s="254"/>
      <c r="C22" s="250"/>
      <c r="D22" s="166" t="s">
        <v>529</v>
      </c>
      <c r="E22" s="165" t="str">
        <f>VLOOKUP($D22,'配合食譜修改之參照檔'!$A$1:$K$737,3,FALSE)</f>
        <v>每人一個</v>
      </c>
      <c r="F22" s="165">
        <f>VLOOKUP($D22,'配合食譜修改之參照檔'!$A$1:$K$737,4,FALSE)</f>
        <v>0</v>
      </c>
      <c r="G22" s="165">
        <f>VLOOKUP($D22,'配合食譜修改之參照檔'!$A$1:$K$737,5,FALSE)</f>
        <v>0</v>
      </c>
      <c r="H22" s="165">
        <f>VLOOKUP($D22,'配合食譜修改之參照檔'!$A$1:$K$737,6,FALSE)</f>
        <v>0</v>
      </c>
      <c r="I22" s="165">
        <f>VLOOKUP($D22,'配合食譜修改之參照檔'!$A$1:$K$737,7,FALSE)</f>
        <v>0</v>
      </c>
      <c r="J22" s="165">
        <f>VLOOKUP($D22,'配合食譜修改之參照檔'!$A$1:$K$737,8,FALSE)</f>
        <v>0</v>
      </c>
      <c r="K22" s="172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48"/>
    </row>
    <row r="23" spans="1:22" ht="22.5" customHeight="1">
      <c r="A23" s="253"/>
      <c r="B23" s="254"/>
      <c r="C23" s="250"/>
      <c r="D23" s="193" t="s">
        <v>22</v>
      </c>
      <c r="E23" s="165" t="str">
        <f>VLOOKUP($D23,'配合食譜修改之參照檔'!$A$1:$K$737,3,FALSE)</f>
        <v>每人一個</v>
      </c>
      <c r="F23" s="165">
        <f>VLOOKUP($D23,'配合食譜修改之參照檔'!$A$1:$K$737,4,FALSE)</f>
        <v>0</v>
      </c>
      <c r="G23" s="165">
        <f>VLOOKUP($D23,'配合食譜修改之參照檔'!$A$1:$K$737,5,FALSE)</f>
        <v>0</v>
      </c>
      <c r="H23" s="165">
        <f>VLOOKUP($D23,'配合食譜修改之參照檔'!$A$1:$K$737,6,FALSE)</f>
        <v>0</v>
      </c>
      <c r="I23" s="165">
        <f>VLOOKUP($D23,'配合食譜修改之參照檔'!$A$1:$K$737,7,FALSE)</f>
        <v>0</v>
      </c>
      <c r="J23" s="165">
        <f>VLOOKUP($D23,'配合食譜修改之參照檔'!$A$1:$K$737,8,FALSE)</f>
        <v>0</v>
      </c>
      <c r="K23" s="172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48"/>
      <c r="V23" s="184"/>
    </row>
    <row r="24" spans="1:20" ht="18" customHeight="1">
      <c r="A24" s="201" t="s">
        <v>83</v>
      </c>
      <c r="B24" s="201"/>
      <c r="C24" s="201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17"/>
      <c r="M24" s="217"/>
      <c r="N24" s="217"/>
      <c r="O24" s="217"/>
      <c r="P24" s="217"/>
      <c r="Q24" s="217"/>
      <c r="R24" s="217"/>
      <c r="S24" s="217"/>
      <c r="T24" s="248"/>
    </row>
    <row r="25" spans="1:20" ht="24" customHeight="1">
      <c r="A25" s="201" t="s">
        <v>19</v>
      </c>
      <c r="B25" s="201"/>
      <c r="C25" s="201"/>
      <c r="D25" s="259" t="s">
        <v>917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1"/>
      <c r="T25" s="248"/>
    </row>
    <row r="26" spans="1:20" ht="6.75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6"/>
    </row>
    <row r="27" spans="1:20" ht="16.5" customHeight="1">
      <c r="A27" s="252" t="s">
        <v>878</v>
      </c>
      <c r="B27" s="254" t="s">
        <v>23</v>
      </c>
      <c r="C27" s="251" t="s">
        <v>429</v>
      </c>
      <c r="D27" s="46" t="s">
        <v>88</v>
      </c>
      <c r="E27" s="165" t="str">
        <f>VLOOKUP($D27,'配合食譜修改之參照檔'!$A$1:$K$737,3,FALSE)</f>
        <v>雞腿丁26K</v>
      </c>
      <c r="F27" s="165" t="str">
        <f>VLOOKUP($D27,'配合食譜修改之參照檔'!$A$1:$K$737,4,FALSE)</f>
        <v>磨菇醬2桶</v>
      </c>
      <c r="G27" s="165" t="str">
        <f>VLOOKUP($D27,'配合食譜修改之參照檔'!$A$1:$K$737,5,FALSE)</f>
        <v>黑胡椒醬2桶</v>
      </c>
      <c r="H27" s="165" t="str">
        <f>VLOOKUP($D27,'配合食譜修改之參照檔'!$A$1:$K$737,6,FALSE)</f>
        <v>洋蔥15K</v>
      </c>
      <c r="I27" s="165" t="str">
        <f>VLOOKUP($D27,'配合食譜修改之參照檔'!$A$1:$K$737,7,FALSE)</f>
        <v>蔥1.2K</v>
      </c>
      <c r="J27" s="165" t="str">
        <f>VLOOKUP($D27,'配合食譜修改之參照檔'!$A$1:$K$737,8,FALSE)</f>
        <v>蒜1.8K</v>
      </c>
      <c r="K27" s="165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48"/>
    </row>
    <row r="28" spans="1:20" ht="17.25" customHeight="1">
      <c r="A28" s="254"/>
      <c r="B28" s="254"/>
      <c r="C28" s="251"/>
      <c r="D28" s="24" t="s">
        <v>325</v>
      </c>
      <c r="E28" s="165" t="str">
        <f>VLOOKUP($D28,'配合食譜修改之參照檔'!$A$1:$K$737,3,FALSE)</f>
        <v> 紅蘿蔔3K</v>
      </c>
      <c r="F28" s="165" t="str">
        <f>VLOOKUP($D28,'配合食譜修改之參照檔'!$A$1:$K$737,4,FALSE)</f>
        <v>洋蔥15K</v>
      </c>
      <c r="G28" s="165" t="str">
        <f>VLOOKUP($D28,'配合食譜修改之參照檔'!$A$1:$K$737,5,FALSE)</f>
        <v>蛋18K</v>
      </c>
      <c r="H28" s="165">
        <f>VLOOKUP($D28,'配合食譜修改之參照檔'!$A$1:$K$737,6,FALSE)</f>
        <v>0</v>
      </c>
      <c r="I28" s="165">
        <f>VLOOKUP($D28,'配合食譜修改之參照檔'!$A$1:$K$737,7,FALSE)</f>
        <v>0</v>
      </c>
      <c r="J28" s="172">
        <f>VLOOKUP($D28,'配合食譜修改之參照檔'!$A$1:$K$737,8,FALSE)</f>
        <v>0</v>
      </c>
      <c r="K28" s="172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48"/>
    </row>
    <row r="29" spans="1:20" ht="16.5" customHeight="1">
      <c r="A29" s="254"/>
      <c r="B29" s="254"/>
      <c r="C29" s="251"/>
      <c r="D29" s="34" t="s">
        <v>58</v>
      </c>
      <c r="E29" s="165" t="str">
        <f>VLOOKUP($D29,'配合食譜修改之參照檔'!$A$1:$K$737,3,FALSE)</f>
        <v>菠菜33K</v>
      </c>
      <c r="F29" s="165" t="str">
        <f>VLOOKUP($D29,'配合食譜修改之參照檔'!$A$1:$K$737,4,FALSE)</f>
        <v>蒜1.2K</v>
      </c>
      <c r="G29" s="165" t="str">
        <f>VLOOKUP($D16,'配合食譜修改之參照檔'!$A$1:$K$737,5,FALSE)</f>
        <v> </v>
      </c>
      <c r="H29" s="165">
        <f>VLOOKUP($D16,'配合食譜修改之參照檔'!$A$1:$K$737,6,FALSE)</f>
        <v>0</v>
      </c>
      <c r="I29" s="165">
        <f>VLOOKUP($D16,'配合食譜修改之參照檔'!$A$1:$K$737,7,FALSE)</f>
        <v>0</v>
      </c>
      <c r="J29" s="165">
        <f>VLOOKUP($D16,'配合食譜修改之參照檔'!$A$1:$K$737,8,FALSE)</f>
        <v>0</v>
      </c>
      <c r="K29" s="172">
        <f>VLOOKUP($D16,'配合食譜修改之參照檔'!$A$1:$K$737,9,FALSE)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48"/>
    </row>
    <row r="30" spans="1:20" ht="18.75" customHeight="1">
      <c r="A30" s="254"/>
      <c r="B30" s="254"/>
      <c r="C30" s="251"/>
      <c r="D30" s="138" t="s">
        <v>772</v>
      </c>
      <c r="E30" s="165" t="str">
        <f>VLOOKUP($D30,'配合食譜修改之參照檔'!$A$1:$K$737,3,FALSE)</f>
        <v>玉米塊40K</v>
      </c>
      <c r="F30" s="165" t="str">
        <f>VLOOKUP($D30,'配合食譜修改之參照檔'!$A$1:$K$737,4,FALSE)</f>
        <v>大骨2包</v>
      </c>
      <c r="G30" s="165">
        <f>VLOOKUP($D30,'配合食譜修改之參照檔'!$A$1:$K$737,5,FALSE)</f>
        <v>0</v>
      </c>
      <c r="H30" s="165">
        <f>VLOOKUP($D30,'配合食譜修改之參照檔'!$A$1:$K$737,6,FALSE)</f>
        <v>0</v>
      </c>
      <c r="I30" s="165">
        <f>VLOOKUP($D30,'配合食譜修改之參照檔'!$A$1:$K$737,7,FALSE)</f>
        <v>0</v>
      </c>
      <c r="J30" s="172"/>
      <c r="K30" s="172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48"/>
    </row>
    <row r="31" spans="1:20" ht="18" customHeight="1">
      <c r="A31" s="201" t="s">
        <v>83</v>
      </c>
      <c r="B31" s="201"/>
      <c r="C31" s="201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17"/>
      <c r="M31" s="217"/>
      <c r="N31" s="217"/>
      <c r="O31" s="217"/>
      <c r="P31" s="217"/>
      <c r="Q31" s="217"/>
      <c r="R31" s="217"/>
      <c r="S31" s="217"/>
      <c r="T31" s="248"/>
    </row>
    <row r="32" spans="1:20" ht="23.25" customHeight="1">
      <c r="A32" s="247" t="s">
        <v>19</v>
      </c>
      <c r="B32" s="247"/>
      <c r="C32" s="247"/>
      <c r="D32" s="219" t="s">
        <v>916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  <c r="T32" s="248"/>
    </row>
    <row r="33" spans="1:20" ht="6" customHeight="1">
      <c r="A33" s="222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4"/>
    </row>
    <row r="34" spans="1:20" ht="18.75" customHeight="1">
      <c r="A34" s="249" t="s">
        <v>879</v>
      </c>
      <c r="B34" s="250" t="s">
        <v>550</v>
      </c>
      <c r="C34" s="251" t="s">
        <v>558</v>
      </c>
      <c r="D34" s="46" t="s">
        <v>920</v>
      </c>
      <c r="E34" s="165" t="str">
        <f>VLOOKUP($D34,'配合食譜修改之參照檔'!$A$1:$K$737,3,FALSE)</f>
        <v>五花肉24K</v>
      </c>
      <c r="F34" s="165" t="str">
        <f>VLOOKUP($D34,'配合食譜修改之參照檔'!$A$1:$K$737,4,FALSE)</f>
        <v>肉塊6K</v>
      </c>
      <c r="G34" s="165" t="str">
        <f>VLOOKUP($D34,'配合食譜修改之參照檔'!$A$1:$K$737,5,FALSE)</f>
        <v>梅乾菜3K</v>
      </c>
      <c r="H34" s="165" t="str">
        <f>VLOOKUP($D34,'配合食譜修改之參照檔'!$A$1:$K$737,6,FALSE)</f>
        <v>蒜頭1.5K</v>
      </c>
      <c r="I34" s="165" t="str">
        <f>VLOOKUP($D34,'配合食譜修改之參照檔'!$A$1:$K$737,7,FALSE)</f>
        <v>辣椒0.9K</v>
      </c>
      <c r="J34" s="165" t="str">
        <f>VLOOKUP($D34,'配合食譜修改之參照檔'!$A$1:$K$737,8,FALSE)</f>
        <v>筍絲6K</v>
      </c>
      <c r="K34" s="165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55"/>
    </row>
    <row r="35" spans="1:20" ht="15.75" customHeight="1">
      <c r="A35" s="249"/>
      <c r="B35" s="250"/>
      <c r="C35" s="251"/>
      <c r="D35" s="29" t="s">
        <v>292</v>
      </c>
      <c r="E35" s="165" t="str">
        <f>VLOOKUP($D35,'配合食譜修改之參照檔'!$A$1:$K$737,3,FALSE)</f>
        <v>海帶結15K</v>
      </c>
      <c r="F35" s="165" t="str">
        <f>VLOOKUP($D35,'配合食譜修改之參照檔'!$A$1:$K$737,4,FALSE)</f>
        <v>滷包1包</v>
      </c>
      <c r="G35" s="165" t="str">
        <f>VLOOKUP($D35,'配合食譜修改之參照檔'!$A$1:$K$737,5,FALSE)</f>
        <v>小豆乾24K</v>
      </c>
      <c r="H35" s="165" t="str">
        <f>VLOOKUP($D35,'配合食譜修改之參照檔'!$A$1:$K$737,6,FALSE)</f>
        <v>蒜1.2K</v>
      </c>
      <c r="I35" s="165">
        <f>VLOOKUP($D35,'配合食譜修改之參照檔'!$A$1:$K$737,7,FALSE)</f>
        <v>0</v>
      </c>
      <c r="J35" s="165">
        <f>VLOOKUP($D35,'配合食譜修改之參照檔'!$A$1:$K$737,8,FALSE)</f>
        <v>0</v>
      </c>
      <c r="K35" s="165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55"/>
    </row>
    <row r="36" spans="1:20" ht="18.75" customHeight="1">
      <c r="A36" s="249"/>
      <c r="B36" s="250"/>
      <c r="C36" s="251"/>
      <c r="D36" s="23" t="s">
        <v>850</v>
      </c>
      <c r="E36" s="165" t="str">
        <f>VLOOKUP($D36,'配合食譜修改之參照檔'!$A$1:$K$737,3,FALSE)</f>
        <v>青江菜33K</v>
      </c>
      <c r="F36" s="165" t="str">
        <f>VLOOKUP($D36,'配合食譜修改之參照檔'!$A$1:$K$737,4,FALSE)</f>
        <v>蒜1.2K</v>
      </c>
      <c r="G36" s="165">
        <f>VLOOKUP($D36,'配合食譜修改之參照檔'!$A$1:$K$737,5,FALSE)</f>
        <v>0</v>
      </c>
      <c r="H36" s="165">
        <f>VLOOKUP($D36,'配合食譜修改之參照檔'!$A$1:$K$737,6,FALSE)</f>
        <v>0</v>
      </c>
      <c r="I36" s="165">
        <f>VLOOKUP($D36,'配合食譜修改之參照檔'!$A$1:$K$737,7,FALSE)</f>
        <v>0</v>
      </c>
      <c r="J36" s="165">
        <f>VLOOKUP($D36,'配合食譜修改之參照檔'!$A$1:$K$737,8,FALSE)</f>
        <v>0</v>
      </c>
      <c r="K36" s="165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55"/>
    </row>
    <row r="37" spans="1:20" ht="16.5">
      <c r="A37" s="249"/>
      <c r="B37" s="250"/>
      <c r="C37" s="251"/>
      <c r="D37" s="137" t="s">
        <v>911</v>
      </c>
      <c r="E37" s="165" t="str">
        <f>VLOOKUP($D37,'配合食譜修改之參照檔'!$A$1:$K$737,3,FALSE)</f>
        <v>金針2.4K</v>
      </c>
      <c r="F37" s="165" t="str">
        <f>VLOOKUP($D37,'配合食譜修改之參照檔'!$A$1:$K$737,4,FALSE)</f>
        <v>粉絲9K</v>
      </c>
      <c r="G37" s="165" t="str">
        <f>VLOOKUP($D37,'配合食譜修改之參照檔'!$A$1:$K$737,5,FALSE)</f>
        <v>肉絲6K</v>
      </c>
      <c r="H37" s="165">
        <f>VLOOKUP($D37,'配合食譜修改之參照檔'!$A$1:$K$737,6,FALSE)</f>
        <v>0</v>
      </c>
      <c r="I37" s="165">
        <f>VLOOKUP($D37,'配合食譜修改之參照檔'!$A$1:$K$737,7,FALSE)</f>
        <v>0</v>
      </c>
      <c r="J37" s="165">
        <f>VLOOKUP($D37,'配合食譜修改之參照檔'!$A$1:$K$737,8,FALSE)</f>
        <v>0</v>
      </c>
      <c r="K37" s="165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55"/>
    </row>
    <row r="38" spans="1:20" ht="18" customHeight="1">
      <c r="A38" s="201" t="s">
        <v>83</v>
      </c>
      <c r="B38" s="201"/>
      <c r="C38" s="201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217"/>
      <c r="M38" s="217"/>
      <c r="N38" s="217"/>
      <c r="O38" s="217"/>
      <c r="P38" s="217"/>
      <c r="Q38" s="217"/>
      <c r="R38" s="217"/>
      <c r="S38" s="217"/>
      <c r="T38" s="255"/>
    </row>
    <row r="39" spans="1:20" ht="25.5" customHeight="1">
      <c r="A39" s="239" t="s">
        <v>19</v>
      </c>
      <c r="B39" s="239"/>
      <c r="C39" s="239"/>
      <c r="D39" s="219" t="s">
        <v>873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1"/>
      <c r="T39" s="255"/>
    </row>
    <row r="40" spans="1:20" s="180" customFormat="1" ht="13.5" customHeight="1">
      <c r="A40" s="194" t="s">
        <v>679</v>
      </c>
      <c r="B40" s="225"/>
      <c r="C40" s="195"/>
      <c r="D40" s="202"/>
      <c r="E40" s="203"/>
      <c r="F40" s="204"/>
      <c r="G40" s="179"/>
      <c r="H40" s="179"/>
      <c r="I40" s="179"/>
      <c r="J40" s="179"/>
      <c r="K40" s="202"/>
      <c r="L40" s="203"/>
      <c r="M40" s="203"/>
      <c r="N40" s="203"/>
      <c r="O40" s="203"/>
      <c r="P40" s="203"/>
      <c r="Q40" s="203"/>
      <c r="R40" s="203"/>
      <c r="S40" s="204"/>
      <c r="T40" s="182"/>
    </row>
    <row r="41" spans="1:20" s="180" customFormat="1" ht="13.5" customHeight="1">
      <c r="A41" s="205" t="s">
        <v>680</v>
      </c>
      <c r="B41" s="206"/>
      <c r="C41" s="206"/>
      <c r="D41" s="207"/>
      <c r="E41" s="214"/>
      <c r="F41" s="215"/>
      <c r="G41" s="3" t="s">
        <v>681</v>
      </c>
      <c r="H41" s="3" t="s">
        <v>682</v>
      </c>
      <c r="I41" s="3" t="s">
        <v>683</v>
      </c>
      <c r="J41" s="216" t="s">
        <v>684</v>
      </c>
      <c r="K41" s="216"/>
      <c r="L41" s="197"/>
      <c r="M41" s="197"/>
      <c r="N41" s="197"/>
      <c r="O41" s="3" t="s">
        <v>681</v>
      </c>
      <c r="P41" s="3" t="s">
        <v>682</v>
      </c>
      <c r="Q41" s="3" t="s">
        <v>683</v>
      </c>
      <c r="R41" s="198" t="s">
        <v>684</v>
      </c>
      <c r="S41" s="199"/>
      <c r="T41" s="200"/>
    </row>
    <row r="42" spans="1:20" s="180" customFormat="1" ht="13.5" customHeight="1">
      <c r="A42" s="208"/>
      <c r="B42" s="209"/>
      <c r="C42" s="209"/>
      <c r="D42" s="210"/>
      <c r="E42" s="194" t="s">
        <v>685</v>
      </c>
      <c r="F42" s="195"/>
      <c r="G42" s="181">
        <v>650</v>
      </c>
      <c r="H42" s="181" t="s">
        <v>686</v>
      </c>
      <c r="I42" s="181">
        <v>22</v>
      </c>
      <c r="J42" s="196" t="s">
        <v>687</v>
      </c>
      <c r="K42" s="196"/>
      <c r="L42" s="201" t="s">
        <v>688</v>
      </c>
      <c r="M42" s="201"/>
      <c r="N42" s="201"/>
      <c r="O42" s="3">
        <v>950</v>
      </c>
      <c r="P42" s="3" t="s">
        <v>689</v>
      </c>
      <c r="Q42" s="3">
        <v>32</v>
      </c>
      <c r="R42" s="198" t="s">
        <v>690</v>
      </c>
      <c r="S42" s="199"/>
      <c r="T42" s="200"/>
    </row>
    <row r="43" spans="1:20" s="180" customFormat="1" ht="13.5" customHeight="1">
      <c r="A43" s="208"/>
      <c r="B43" s="209"/>
      <c r="C43" s="209"/>
      <c r="D43" s="210"/>
      <c r="E43" s="194" t="s">
        <v>691</v>
      </c>
      <c r="F43" s="195"/>
      <c r="G43" s="181">
        <v>750</v>
      </c>
      <c r="H43" s="181" t="s">
        <v>692</v>
      </c>
      <c r="I43" s="181">
        <v>26</v>
      </c>
      <c r="J43" s="196" t="s">
        <v>693</v>
      </c>
      <c r="K43" s="196"/>
      <c r="L43" s="201" t="s">
        <v>694</v>
      </c>
      <c r="M43" s="201"/>
      <c r="N43" s="201"/>
      <c r="O43" s="3">
        <v>750</v>
      </c>
      <c r="P43" s="3" t="s">
        <v>692</v>
      </c>
      <c r="Q43" s="3">
        <v>25</v>
      </c>
      <c r="R43" s="198" t="s">
        <v>695</v>
      </c>
      <c r="S43" s="199"/>
      <c r="T43" s="200"/>
    </row>
    <row r="44" spans="1:20" s="180" customFormat="1" ht="13.5" customHeight="1">
      <c r="A44" s="211"/>
      <c r="B44" s="212"/>
      <c r="C44" s="212"/>
      <c r="D44" s="213"/>
      <c r="E44" s="194" t="s">
        <v>696</v>
      </c>
      <c r="F44" s="195"/>
      <c r="G44" s="181">
        <v>850</v>
      </c>
      <c r="H44" s="181" t="s">
        <v>697</v>
      </c>
      <c r="I44" s="181">
        <v>28</v>
      </c>
      <c r="J44" s="196" t="s">
        <v>693</v>
      </c>
      <c r="K44" s="196"/>
      <c r="L44" s="197"/>
      <c r="M44" s="197"/>
      <c r="N44" s="197"/>
      <c r="O44" s="3" t="s">
        <v>698</v>
      </c>
      <c r="P44" s="3" t="s">
        <v>698</v>
      </c>
      <c r="Q44" s="3" t="s">
        <v>698</v>
      </c>
      <c r="R44" s="198" t="s">
        <v>698</v>
      </c>
      <c r="S44" s="199"/>
      <c r="T44" s="200"/>
    </row>
    <row r="45" spans="5:16" ht="16.5">
      <c r="E45" s="218" t="s">
        <v>433</v>
      </c>
      <c r="F45" s="218"/>
      <c r="G45" s="218"/>
      <c r="H45" s="168" t="s">
        <v>430</v>
      </c>
      <c r="I45" s="169"/>
      <c r="J45" s="169"/>
      <c r="K45" s="169"/>
      <c r="L45" s="218" t="s">
        <v>431</v>
      </c>
      <c r="M45" s="218"/>
      <c r="N45" s="218"/>
      <c r="O45" s="168" t="s">
        <v>432</v>
      </c>
      <c r="P45" s="170"/>
    </row>
    <row r="47" spans="1:2" ht="16.5">
      <c r="A47" s="169" t="s">
        <v>922</v>
      </c>
      <c r="B47" t="s">
        <v>923</v>
      </c>
    </row>
    <row r="51" ht="16.5">
      <c r="T51" s="4"/>
    </row>
  </sheetData>
  <sheetProtection/>
  <mergeCells count="84"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  <mergeCell ref="A27:A30"/>
    <mergeCell ref="B27:B30"/>
    <mergeCell ref="C27:C30"/>
    <mergeCell ref="C7:C10"/>
    <mergeCell ref="D3:D6"/>
    <mergeCell ref="C14:C17"/>
    <mergeCell ref="A18:C18"/>
    <mergeCell ref="D25:S25"/>
    <mergeCell ref="A24:C24"/>
    <mergeCell ref="A19:C19"/>
    <mergeCell ref="D39:S39"/>
    <mergeCell ref="T21:T25"/>
    <mergeCell ref="A34:A37"/>
    <mergeCell ref="B34:B37"/>
    <mergeCell ref="C34:C37"/>
    <mergeCell ref="A21:A23"/>
    <mergeCell ref="B21:B23"/>
    <mergeCell ref="A31:C31"/>
    <mergeCell ref="C21:C23"/>
    <mergeCell ref="T34:T39"/>
    <mergeCell ref="T2:T6"/>
    <mergeCell ref="M3:M6"/>
    <mergeCell ref="O3:O5"/>
    <mergeCell ref="A39:C39"/>
    <mergeCell ref="L24:S24"/>
    <mergeCell ref="T14:T19"/>
    <mergeCell ref="A20:T20"/>
    <mergeCell ref="A26:T26"/>
    <mergeCell ref="A32:C32"/>
    <mergeCell ref="A25:C25"/>
    <mergeCell ref="Q1:S1"/>
    <mergeCell ref="L2:N2"/>
    <mergeCell ref="O2:S2"/>
    <mergeCell ref="N3:N6"/>
    <mergeCell ref="Q3:Q5"/>
    <mergeCell ref="R3:R5"/>
    <mergeCell ref="S3:S5"/>
    <mergeCell ref="P3:P5"/>
    <mergeCell ref="A7:A10"/>
    <mergeCell ref="B7:B10"/>
    <mergeCell ref="A12:C12"/>
    <mergeCell ref="D12:S12"/>
    <mergeCell ref="A13:T13"/>
    <mergeCell ref="L11:S11"/>
    <mergeCell ref="T7:T12"/>
    <mergeCell ref="A11:C11"/>
    <mergeCell ref="L18:S18"/>
    <mergeCell ref="E45:G45"/>
    <mergeCell ref="L45:N45"/>
    <mergeCell ref="L31:S31"/>
    <mergeCell ref="A38:C38"/>
    <mergeCell ref="L38:S38"/>
    <mergeCell ref="D32:S32"/>
    <mergeCell ref="A33:T33"/>
    <mergeCell ref="L43:N43"/>
    <mergeCell ref="A40:C40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3:F43"/>
    <mergeCell ref="J43:K43"/>
    <mergeCell ref="L44:N44"/>
    <mergeCell ref="R41:T41"/>
    <mergeCell ref="R42:T42"/>
    <mergeCell ref="R43:T43"/>
    <mergeCell ref="R44:T44"/>
    <mergeCell ref="L42:N42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zoomScalePageLayoutView="0" workbookViewId="0" topLeftCell="A1">
      <pane xSplit="2" ySplit="1" topLeftCell="C1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90" sqref="H190"/>
    </sheetView>
  </sheetViews>
  <sheetFormatPr defaultColWidth="9.00390625" defaultRowHeight="16.5"/>
  <cols>
    <col min="1" max="1" width="11.75390625" style="38" customWidth="1"/>
    <col min="2" max="2" width="11.125" style="77" hidden="1" customWidth="1"/>
    <col min="3" max="3" width="8.00390625" style="38" customWidth="1"/>
    <col min="4" max="4" width="6.375" style="38" customWidth="1"/>
    <col min="5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84</v>
      </c>
      <c r="B1" s="77" t="s">
        <v>85</v>
      </c>
      <c r="C1" s="38" t="s">
        <v>415</v>
      </c>
      <c r="D1" s="38" t="s">
        <v>416</v>
      </c>
      <c r="E1" s="38" t="s">
        <v>417</v>
      </c>
      <c r="F1" s="38" t="s">
        <v>418</v>
      </c>
      <c r="G1" s="38" t="s">
        <v>419</v>
      </c>
      <c r="H1" s="38" t="s">
        <v>420</v>
      </c>
      <c r="I1" s="38" t="s">
        <v>421</v>
      </c>
    </row>
    <row r="2" spans="1:6" ht="16.5">
      <c r="A2" s="46" t="s">
        <v>86</v>
      </c>
      <c r="B2" s="78" t="s">
        <v>33</v>
      </c>
      <c r="C2" s="19" t="s">
        <v>829</v>
      </c>
      <c r="D2" s="19" t="s">
        <v>449</v>
      </c>
      <c r="E2" s="19" t="s">
        <v>450</v>
      </c>
      <c r="F2" s="9" t="s">
        <v>451</v>
      </c>
    </row>
    <row r="3" spans="1:2" ht="16.5">
      <c r="A3" s="47"/>
      <c r="B3" s="78" t="s">
        <v>87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88</v>
      </c>
      <c r="B6" s="80" t="s">
        <v>89</v>
      </c>
      <c r="C6" s="15" t="s">
        <v>823</v>
      </c>
      <c r="D6" s="13" t="s">
        <v>832</v>
      </c>
      <c r="E6" s="13" t="s">
        <v>833</v>
      </c>
      <c r="F6" s="12" t="s">
        <v>830</v>
      </c>
      <c r="G6" s="13" t="s">
        <v>810</v>
      </c>
      <c r="H6" s="16" t="s">
        <v>831</v>
      </c>
    </row>
    <row r="7" spans="1:2" ht="16.5">
      <c r="A7" s="47"/>
      <c r="B7" s="81" t="s">
        <v>90</v>
      </c>
    </row>
    <row r="8" spans="1:2" ht="16.5">
      <c r="A8" s="47"/>
      <c r="B8" s="81" t="s">
        <v>91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92</v>
      </c>
    </row>
    <row r="12" spans="1:2" ht="16.5">
      <c r="A12" s="48"/>
      <c r="B12" s="83" t="s">
        <v>29</v>
      </c>
    </row>
    <row r="13" spans="1:9" ht="16.5">
      <c r="A13" s="122" t="s">
        <v>621</v>
      </c>
      <c r="B13" s="79" t="s">
        <v>93</v>
      </c>
      <c r="C13" s="9" t="s">
        <v>622</v>
      </c>
      <c r="D13" s="39" t="s">
        <v>623</v>
      </c>
      <c r="E13" s="39" t="s">
        <v>634</v>
      </c>
      <c r="F13" s="39" t="s">
        <v>624</v>
      </c>
      <c r="G13" s="39" t="s">
        <v>625</v>
      </c>
      <c r="H13" s="43" t="s">
        <v>626</v>
      </c>
      <c r="I13" s="40" t="s">
        <v>627</v>
      </c>
    </row>
    <row r="14" spans="1:2" ht="16.5">
      <c r="A14" s="123"/>
      <c r="B14" s="84" t="s">
        <v>42</v>
      </c>
    </row>
    <row r="15" spans="1:2" ht="16.5">
      <c r="A15" s="123"/>
      <c r="B15" s="84" t="s">
        <v>94</v>
      </c>
    </row>
    <row r="16" spans="1:2" ht="16.5">
      <c r="A16" s="123"/>
      <c r="B16" s="84" t="s">
        <v>95</v>
      </c>
    </row>
    <row r="17" spans="1:2" ht="16.5">
      <c r="A17" s="123"/>
      <c r="B17" s="84" t="s">
        <v>96</v>
      </c>
    </row>
    <row r="18" spans="1:2" ht="16.5">
      <c r="A18" s="123"/>
      <c r="B18" s="85" t="s">
        <v>97</v>
      </c>
    </row>
    <row r="19" spans="1:2" ht="16.5">
      <c r="A19" s="124"/>
      <c r="B19" s="86" t="s">
        <v>29</v>
      </c>
    </row>
    <row r="20" spans="1:4" ht="16.5">
      <c r="A20" s="46" t="s">
        <v>98</v>
      </c>
      <c r="B20" s="78" t="s">
        <v>99</v>
      </c>
      <c r="C20" s="19" t="s">
        <v>447</v>
      </c>
      <c r="D20" s="19" t="s">
        <v>448</v>
      </c>
    </row>
    <row r="21" spans="1:2" ht="16.5">
      <c r="A21" s="48"/>
      <c r="B21" s="78" t="s">
        <v>100</v>
      </c>
    </row>
    <row r="22" spans="1:3" ht="16.5">
      <c r="A22" s="38" t="s">
        <v>101</v>
      </c>
      <c r="B22" s="83" t="s">
        <v>102</v>
      </c>
      <c r="C22" s="171" t="s">
        <v>452</v>
      </c>
    </row>
    <row r="23" spans="1:4" ht="16.5">
      <c r="A23" s="46" t="s">
        <v>103</v>
      </c>
      <c r="B23" s="78" t="s">
        <v>104</v>
      </c>
      <c r="C23" s="19" t="s">
        <v>445</v>
      </c>
      <c r="D23" s="21" t="s">
        <v>446</v>
      </c>
    </row>
    <row r="24" spans="1:2" ht="16.5">
      <c r="A24" s="48"/>
      <c r="B24" s="87" t="s">
        <v>105</v>
      </c>
    </row>
    <row r="25" spans="1:8" ht="16.5">
      <c r="A25" s="125" t="s">
        <v>106</v>
      </c>
      <c r="B25" s="78" t="s">
        <v>107</v>
      </c>
      <c r="C25" s="19" t="s">
        <v>107</v>
      </c>
      <c r="D25" s="19" t="s">
        <v>108</v>
      </c>
      <c r="E25" s="45" t="s">
        <v>42</v>
      </c>
      <c r="F25" s="19" t="s">
        <v>109</v>
      </c>
      <c r="G25" s="19" t="s">
        <v>110</v>
      </c>
      <c r="H25" s="21" t="s">
        <v>111</v>
      </c>
    </row>
    <row r="26" spans="1:2" ht="16.5">
      <c r="A26" s="126"/>
      <c r="B26" s="78" t="s">
        <v>108</v>
      </c>
    </row>
    <row r="27" spans="1:2" ht="16.5">
      <c r="A27" s="126"/>
      <c r="B27" s="88" t="s">
        <v>42</v>
      </c>
    </row>
    <row r="28" spans="1:2" ht="16.5">
      <c r="A28" s="126"/>
      <c r="B28" s="78" t="s">
        <v>109</v>
      </c>
    </row>
    <row r="29" spans="1:2" ht="16.5">
      <c r="A29" s="126"/>
      <c r="B29" s="78" t="s">
        <v>110</v>
      </c>
    </row>
    <row r="30" spans="1:2" ht="16.5">
      <c r="A30" s="127"/>
      <c r="B30" s="87" t="s">
        <v>111</v>
      </c>
    </row>
    <row r="31" spans="1:8" ht="16.5">
      <c r="A31" s="46" t="s">
        <v>112</v>
      </c>
      <c r="B31" s="83" t="s">
        <v>113</v>
      </c>
      <c r="C31" s="16" t="s">
        <v>113</v>
      </c>
      <c r="D31" s="15" t="s">
        <v>60</v>
      </c>
      <c r="E31" s="21" t="s">
        <v>114</v>
      </c>
      <c r="F31" s="16" t="s">
        <v>115</v>
      </c>
      <c r="G31" s="13" t="s">
        <v>116</v>
      </c>
      <c r="H31" s="16" t="s">
        <v>117</v>
      </c>
    </row>
    <row r="32" spans="1:2" ht="16.5">
      <c r="A32" s="47"/>
      <c r="B32" s="80" t="s">
        <v>60</v>
      </c>
    </row>
    <row r="33" spans="1:2" ht="16.5">
      <c r="A33" s="47"/>
      <c r="B33" s="87" t="s">
        <v>114</v>
      </c>
    </row>
    <row r="34" spans="1:2" ht="16.5">
      <c r="A34" s="47"/>
      <c r="B34" s="83" t="s">
        <v>115</v>
      </c>
    </row>
    <row r="35" spans="1:2" ht="16.5">
      <c r="A35" s="47"/>
      <c r="B35" s="81" t="s">
        <v>116</v>
      </c>
    </row>
    <row r="36" spans="1:2" ht="16.5">
      <c r="A36" s="48"/>
      <c r="B36" s="83" t="s">
        <v>117</v>
      </c>
    </row>
    <row r="37" spans="1:8" ht="16.5">
      <c r="A37" s="46" t="s">
        <v>713</v>
      </c>
      <c r="B37" s="78" t="s">
        <v>89</v>
      </c>
      <c r="C37" s="19" t="s">
        <v>453</v>
      </c>
      <c r="D37" s="19" t="s">
        <v>454</v>
      </c>
      <c r="E37" s="21" t="s">
        <v>455</v>
      </c>
      <c r="F37" s="40" t="s">
        <v>456</v>
      </c>
      <c r="G37" s="21" t="s">
        <v>457</v>
      </c>
      <c r="H37" s="21" t="s">
        <v>458</v>
      </c>
    </row>
    <row r="38" spans="1:2" ht="16.5">
      <c r="A38" s="47"/>
      <c r="B38" s="78" t="s">
        <v>42</v>
      </c>
    </row>
    <row r="39" spans="1:2" ht="16.5">
      <c r="A39" s="47"/>
      <c r="B39" s="87" t="s">
        <v>118</v>
      </c>
    </row>
    <row r="40" spans="1:2" ht="16.5">
      <c r="A40" s="47"/>
      <c r="B40" s="86" t="s">
        <v>119</v>
      </c>
    </row>
    <row r="41" spans="1:2" ht="16.5">
      <c r="A41" s="47"/>
      <c r="B41" s="87" t="s">
        <v>70</v>
      </c>
    </row>
    <row r="42" spans="1:2" ht="16.5">
      <c r="A42" s="48"/>
      <c r="B42" s="87" t="s">
        <v>120</v>
      </c>
    </row>
    <row r="43" spans="1:9" ht="16.5">
      <c r="A43" s="46" t="s">
        <v>121</v>
      </c>
      <c r="B43" s="78" t="s">
        <v>31</v>
      </c>
      <c r="C43" s="19" t="s">
        <v>899</v>
      </c>
      <c r="D43" s="21" t="s">
        <v>900</v>
      </c>
      <c r="E43" s="21" t="s">
        <v>901</v>
      </c>
      <c r="F43" s="40" t="s">
        <v>902</v>
      </c>
      <c r="G43" s="21" t="s">
        <v>896</v>
      </c>
      <c r="H43" s="21" t="s">
        <v>903</v>
      </c>
      <c r="I43" s="21" t="s">
        <v>904</v>
      </c>
    </row>
    <row r="44" spans="1:2" ht="16.5">
      <c r="A44" s="47"/>
      <c r="B44" s="87" t="s">
        <v>122</v>
      </c>
    </row>
    <row r="45" spans="1:2" ht="16.5">
      <c r="A45" s="47"/>
      <c r="B45" s="87" t="s">
        <v>111</v>
      </c>
    </row>
    <row r="46" spans="1:2" ht="16.5">
      <c r="A46" s="47"/>
      <c r="B46" s="86" t="s">
        <v>123</v>
      </c>
    </row>
    <row r="47" spans="1:2" ht="16.5">
      <c r="A47" s="47"/>
      <c r="B47" s="87" t="s">
        <v>124</v>
      </c>
    </row>
    <row r="48" spans="1:2" ht="16.5">
      <c r="A48" s="47"/>
      <c r="B48" s="87" t="s">
        <v>89</v>
      </c>
    </row>
    <row r="49" spans="1:2" ht="16.5">
      <c r="A49" s="48"/>
      <c r="B49" s="87" t="s">
        <v>108</v>
      </c>
    </row>
    <row r="50" spans="1:5" ht="16.5">
      <c r="A50" s="125" t="s">
        <v>699</v>
      </c>
      <c r="B50" s="89" t="s">
        <v>60</v>
      </c>
      <c r="C50" s="18" t="s">
        <v>464</v>
      </c>
      <c r="D50" s="19" t="s">
        <v>465</v>
      </c>
      <c r="E50" s="20" t="s">
        <v>461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125</v>
      </c>
      <c r="B53" s="89" t="s">
        <v>126</v>
      </c>
      <c r="C53" s="18" t="s">
        <v>459</v>
      </c>
      <c r="D53" s="19" t="s">
        <v>460</v>
      </c>
      <c r="E53" s="49" t="s">
        <v>461</v>
      </c>
      <c r="F53" s="40" t="s">
        <v>462</v>
      </c>
      <c r="G53" s="40" t="s">
        <v>463</v>
      </c>
    </row>
    <row r="54" spans="1:2" ht="16.5">
      <c r="A54" s="47"/>
      <c r="B54" s="78" t="s">
        <v>127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128</v>
      </c>
    </row>
    <row r="58" spans="1:6" ht="16.5">
      <c r="A58" s="128" t="s">
        <v>129</v>
      </c>
      <c r="B58" s="89" t="s">
        <v>130</v>
      </c>
      <c r="C58" s="18" t="s">
        <v>731</v>
      </c>
      <c r="D58" s="5" t="s">
        <v>732</v>
      </c>
      <c r="E58" s="21" t="s">
        <v>730</v>
      </c>
      <c r="F58" s="50" t="s">
        <v>733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131</v>
      </c>
      <c r="C60" s="21"/>
    </row>
    <row r="61" spans="1:3" ht="16.5">
      <c r="A61" s="130"/>
      <c r="B61" s="93" t="s">
        <v>132</v>
      </c>
      <c r="C61" s="50"/>
    </row>
    <row r="62" spans="1:5" ht="16.5">
      <c r="A62" s="46" t="s">
        <v>133</v>
      </c>
      <c r="B62" s="87" t="s">
        <v>134</v>
      </c>
      <c r="C62" s="21" t="s">
        <v>134</v>
      </c>
      <c r="D62" s="21" t="s">
        <v>135</v>
      </c>
      <c r="E62" s="21" t="s">
        <v>114</v>
      </c>
    </row>
    <row r="63" spans="1:2" ht="16.5">
      <c r="A63" s="47"/>
      <c r="B63" s="87" t="s">
        <v>135</v>
      </c>
    </row>
    <row r="64" spans="1:2" ht="16.5">
      <c r="A64" s="48"/>
      <c r="B64" s="87" t="s">
        <v>114</v>
      </c>
    </row>
    <row r="65" spans="1:8" ht="16.5">
      <c r="A65" s="46" t="s">
        <v>136</v>
      </c>
      <c r="B65" s="81" t="s">
        <v>137</v>
      </c>
      <c r="C65" s="13" t="s">
        <v>137</v>
      </c>
      <c r="D65" s="13" t="s">
        <v>138</v>
      </c>
      <c r="E65" s="12" t="s">
        <v>139</v>
      </c>
      <c r="F65" s="13" t="s">
        <v>140</v>
      </c>
      <c r="G65" s="16" t="s">
        <v>141</v>
      </c>
      <c r="H65" s="18" t="s">
        <v>142</v>
      </c>
    </row>
    <row r="66" spans="1:2" ht="16.5">
      <c r="A66" s="47"/>
      <c r="B66" s="81" t="s">
        <v>138</v>
      </c>
    </row>
    <row r="67" spans="1:2" ht="16.5">
      <c r="A67" s="47"/>
      <c r="B67" s="82" t="s">
        <v>139</v>
      </c>
    </row>
    <row r="68" spans="1:2" ht="16.5">
      <c r="A68" s="47"/>
      <c r="B68" s="81" t="s">
        <v>140</v>
      </c>
    </row>
    <row r="69" spans="1:2" ht="16.5">
      <c r="A69" s="47"/>
      <c r="B69" s="83" t="s">
        <v>141</v>
      </c>
    </row>
    <row r="70" spans="1:2" ht="16.5">
      <c r="A70" s="48"/>
      <c r="B70" s="89" t="s">
        <v>142</v>
      </c>
    </row>
    <row r="71" spans="1:9" ht="16.5">
      <c r="A71" s="46" t="s">
        <v>143</v>
      </c>
      <c r="B71" s="89" t="s">
        <v>57</v>
      </c>
      <c r="C71" s="18" t="s">
        <v>788</v>
      </c>
      <c r="D71" s="44" t="s">
        <v>793</v>
      </c>
      <c r="E71" s="49" t="s">
        <v>785</v>
      </c>
      <c r="F71" s="21" t="s">
        <v>789</v>
      </c>
      <c r="G71" s="21" t="s">
        <v>790</v>
      </c>
      <c r="H71" s="19" t="s">
        <v>791</v>
      </c>
      <c r="I71" s="40" t="s">
        <v>792</v>
      </c>
    </row>
    <row r="72" spans="1:2" ht="16.5">
      <c r="A72" s="47"/>
      <c r="B72" s="94" t="s">
        <v>144</v>
      </c>
    </row>
    <row r="73" spans="1:2" ht="16.5">
      <c r="A73" s="47"/>
      <c r="B73" s="91" t="s">
        <v>145</v>
      </c>
    </row>
    <row r="74" spans="1:2" ht="16.5">
      <c r="A74" s="47"/>
      <c r="B74" s="87" t="s">
        <v>146</v>
      </c>
    </row>
    <row r="75" spans="1:2" ht="16.5">
      <c r="A75" s="47"/>
      <c r="B75" s="87" t="s">
        <v>147</v>
      </c>
    </row>
    <row r="76" spans="1:2" ht="16.5">
      <c r="A76" s="47"/>
      <c r="B76" s="78" t="s">
        <v>87</v>
      </c>
    </row>
    <row r="77" spans="1:2" ht="16.5">
      <c r="A77" s="48"/>
      <c r="B77" s="86" t="s">
        <v>148</v>
      </c>
    </row>
    <row r="78" spans="1:7" ht="16.5">
      <c r="A78" s="46" t="s">
        <v>149</v>
      </c>
      <c r="B78" s="78" t="s">
        <v>150</v>
      </c>
      <c r="C78" s="19" t="s">
        <v>150</v>
      </c>
      <c r="D78" s="21" t="s">
        <v>151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151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152</v>
      </c>
      <c r="B83" s="89" t="s">
        <v>153</v>
      </c>
      <c r="C83" s="18" t="s">
        <v>153</v>
      </c>
      <c r="D83" s="21" t="s">
        <v>62</v>
      </c>
      <c r="E83" s="51" t="s">
        <v>154</v>
      </c>
    </row>
    <row r="84" spans="1:2" ht="16.5">
      <c r="A84" s="47"/>
      <c r="B84" s="87" t="s">
        <v>62</v>
      </c>
    </row>
    <row r="85" spans="1:2" ht="16.5">
      <c r="A85" s="48"/>
      <c r="B85" s="95" t="s">
        <v>154</v>
      </c>
    </row>
    <row r="86" spans="1:6" ht="16.5">
      <c r="A86" s="131" t="s">
        <v>155</v>
      </c>
      <c r="B86" s="87" t="s">
        <v>57</v>
      </c>
      <c r="C86" s="21" t="s">
        <v>531</v>
      </c>
      <c r="D86" s="19" t="s">
        <v>532</v>
      </c>
      <c r="E86" s="19" t="s">
        <v>530</v>
      </c>
      <c r="F86" s="19" t="s">
        <v>533</v>
      </c>
    </row>
    <row r="87" spans="1:2" ht="16.5">
      <c r="A87" s="132"/>
      <c r="B87" s="78" t="s">
        <v>145</v>
      </c>
    </row>
    <row r="88" spans="1:2" ht="16.5">
      <c r="A88" s="132"/>
      <c r="B88" s="78" t="s">
        <v>31</v>
      </c>
    </row>
    <row r="89" spans="1:2" ht="16.5">
      <c r="A89" s="133"/>
      <c r="B89" s="78" t="s">
        <v>156</v>
      </c>
    </row>
    <row r="90" spans="1:5" ht="16.5">
      <c r="A90" s="46" t="s">
        <v>741</v>
      </c>
      <c r="B90" s="78" t="s">
        <v>157</v>
      </c>
      <c r="C90" s="19" t="s">
        <v>742</v>
      </c>
      <c r="D90" s="44" t="s">
        <v>743</v>
      </c>
      <c r="E90" s="40" t="s">
        <v>159</v>
      </c>
    </row>
    <row r="91" spans="1:2" ht="16.5">
      <c r="A91" s="47"/>
      <c r="B91" s="94" t="s">
        <v>158</v>
      </c>
    </row>
    <row r="92" spans="1:2" ht="16.5">
      <c r="A92" s="48"/>
      <c r="B92" s="86" t="s">
        <v>159</v>
      </c>
    </row>
    <row r="93" spans="1:4" ht="16.5">
      <c r="A93" s="125" t="s">
        <v>160</v>
      </c>
      <c r="B93" s="96" t="s">
        <v>160</v>
      </c>
      <c r="C93" s="52" t="s">
        <v>610</v>
      </c>
      <c r="D93" s="19" t="s">
        <v>590</v>
      </c>
    </row>
    <row r="94" spans="1:2" ht="16.5">
      <c r="A94" s="127"/>
      <c r="B94" s="78" t="s">
        <v>29</v>
      </c>
    </row>
    <row r="95" spans="1:6" ht="16.5">
      <c r="A95" s="46" t="s">
        <v>161</v>
      </c>
      <c r="B95" s="87" t="s">
        <v>94</v>
      </c>
      <c r="C95" s="21" t="s">
        <v>573</v>
      </c>
      <c r="D95" s="19" t="s">
        <v>574</v>
      </c>
      <c r="E95" s="21" t="s">
        <v>575</v>
      </c>
      <c r="F95" s="19" t="s">
        <v>576</v>
      </c>
    </row>
    <row r="96" spans="1:2" ht="16.5">
      <c r="A96" s="47"/>
      <c r="B96" s="78" t="s">
        <v>162</v>
      </c>
    </row>
    <row r="97" spans="1:2" ht="16.5">
      <c r="A97" s="47"/>
      <c r="B97" s="87" t="s">
        <v>114</v>
      </c>
    </row>
    <row r="98" spans="1:2" ht="16.5">
      <c r="A98" s="48"/>
      <c r="B98" s="78" t="s">
        <v>62</v>
      </c>
    </row>
    <row r="99" spans="1:7" ht="16.5">
      <c r="A99" s="46" t="s">
        <v>857</v>
      </c>
      <c r="B99" s="78" t="s">
        <v>163</v>
      </c>
      <c r="C99" s="19" t="s">
        <v>855</v>
      </c>
      <c r="D99" s="21" t="s">
        <v>856</v>
      </c>
      <c r="E99" s="21" t="s">
        <v>853</v>
      </c>
      <c r="F99" s="18" t="s">
        <v>165</v>
      </c>
      <c r="G99" s="19" t="s">
        <v>854</v>
      </c>
    </row>
    <row r="100" spans="1:2" ht="16.5">
      <c r="A100" s="47"/>
      <c r="B100" s="87" t="s">
        <v>114</v>
      </c>
    </row>
    <row r="101" spans="1:2" ht="16.5">
      <c r="A101" s="47"/>
      <c r="B101" s="87" t="s">
        <v>164</v>
      </c>
    </row>
    <row r="102" spans="1:2" ht="16.5">
      <c r="A102" s="47"/>
      <c r="B102" s="89" t="s">
        <v>165</v>
      </c>
    </row>
    <row r="103" spans="1:2" ht="16.5">
      <c r="A103" s="48"/>
      <c r="B103" s="78" t="s">
        <v>127</v>
      </c>
    </row>
    <row r="104" spans="1:7" ht="16.5">
      <c r="A104" s="46" t="s">
        <v>166</v>
      </c>
      <c r="B104" s="87" t="s">
        <v>110</v>
      </c>
      <c r="C104" s="21" t="s">
        <v>110</v>
      </c>
      <c r="D104" s="19" t="s">
        <v>167</v>
      </c>
      <c r="E104" s="53" t="s">
        <v>168</v>
      </c>
      <c r="F104" s="54" t="s">
        <v>169</v>
      </c>
      <c r="G104" s="50" t="s">
        <v>87</v>
      </c>
    </row>
    <row r="105" spans="1:2" ht="16.5">
      <c r="A105" s="47"/>
      <c r="B105" s="78" t="s">
        <v>167</v>
      </c>
    </row>
    <row r="106" spans="1:2" ht="16.5">
      <c r="A106" s="47"/>
      <c r="B106" s="97" t="s">
        <v>168</v>
      </c>
    </row>
    <row r="107" spans="1:2" ht="16.5">
      <c r="A107" s="47"/>
      <c r="B107" s="98" t="s">
        <v>169</v>
      </c>
    </row>
    <row r="108" spans="1:2" ht="16.5">
      <c r="A108" s="48"/>
      <c r="B108" s="93" t="s">
        <v>87</v>
      </c>
    </row>
    <row r="109" spans="1:8" ht="16.5">
      <c r="A109" s="46" t="s">
        <v>852</v>
      </c>
      <c r="B109" s="78" t="s">
        <v>170</v>
      </c>
      <c r="C109" s="19" t="s">
        <v>870</v>
      </c>
      <c r="D109" s="19" t="s">
        <v>865</v>
      </c>
      <c r="E109" s="21" t="s">
        <v>866</v>
      </c>
      <c r="F109" s="21" t="s">
        <v>867</v>
      </c>
      <c r="G109" s="21" t="s">
        <v>868</v>
      </c>
      <c r="H109" s="21" t="s">
        <v>869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171</v>
      </c>
    </row>
    <row r="113" spans="1:2" ht="16.5">
      <c r="A113" s="47"/>
      <c r="B113" s="87" t="s">
        <v>110</v>
      </c>
    </row>
    <row r="114" spans="1:2" ht="16.5">
      <c r="A114" s="48"/>
      <c r="B114" s="87" t="s">
        <v>117</v>
      </c>
    </row>
    <row r="115" spans="1:8" ht="16.5">
      <c r="A115" s="46" t="s">
        <v>172</v>
      </c>
      <c r="B115" s="78" t="s">
        <v>173</v>
      </c>
      <c r="C115" s="19" t="s">
        <v>794</v>
      </c>
      <c r="D115" s="44" t="s">
        <v>795</v>
      </c>
      <c r="E115" s="14" t="s">
        <v>796</v>
      </c>
      <c r="F115" s="11" t="s">
        <v>797</v>
      </c>
      <c r="G115" s="55" t="s">
        <v>798</v>
      </c>
      <c r="H115" s="16" t="s">
        <v>799</v>
      </c>
    </row>
    <row r="116" spans="1:2" ht="16.5">
      <c r="A116" s="47"/>
      <c r="B116" s="94" t="s">
        <v>115</v>
      </c>
    </row>
    <row r="117" spans="1:2" ht="16.5">
      <c r="A117" s="47"/>
      <c r="B117" s="99" t="s">
        <v>69</v>
      </c>
    </row>
    <row r="118" spans="1:2" ht="16.5">
      <c r="A118" s="47"/>
      <c r="B118" s="100" t="s">
        <v>174</v>
      </c>
    </row>
    <row r="119" spans="1:2" ht="16.5">
      <c r="A119" s="47"/>
      <c r="B119" s="101" t="s">
        <v>175</v>
      </c>
    </row>
    <row r="120" spans="1:2" ht="16.5">
      <c r="A120" s="48"/>
      <c r="B120" s="83" t="s">
        <v>108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176</v>
      </c>
      <c r="B125" s="84" t="s">
        <v>177</v>
      </c>
      <c r="C125" s="39" t="s">
        <v>588</v>
      </c>
      <c r="D125" s="39" t="s">
        <v>590</v>
      </c>
      <c r="E125" s="39" t="s">
        <v>592</v>
      </c>
      <c r="F125" s="39" t="s">
        <v>589</v>
      </c>
      <c r="G125" s="9" t="s">
        <v>593</v>
      </c>
      <c r="H125" s="21" t="s">
        <v>591</v>
      </c>
    </row>
    <row r="126" spans="1:2" ht="16.5">
      <c r="A126" s="47"/>
      <c r="B126" s="84" t="s">
        <v>59</v>
      </c>
    </row>
    <row r="127" spans="1:2" ht="16.5">
      <c r="A127" s="47"/>
      <c r="B127" s="84" t="s">
        <v>178</v>
      </c>
    </row>
    <row r="128" spans="1:2" ht="16.5">
      <c r="A128" s="47"/>
      <c r="B128" s="84" t="s">
        <v>179</v>
      </c>
    </row>
    <row r="129" spans="1:2" ht="16.5">
      <c r="A129" s="48"/>
      <c r="B129" s="79" t="s">
        <v>180</v>
      </c>
    </row>
    <row r="130" spans="1:9" ht="16.5">
      <c r="A130" s="46" t="s">
        <v>765</v>
      </c>
      <c r="B130" s="78" t="s">
        <v>151</v>
      </c>
      <c r="C130" s="19" t="s">
        <v>781</v>
      </c>
      <c r="D130" s="19" t="s">
        <v>782</v>
      </c>
      <c r="E130" s="21" t="s">
        <v>783</v>
      </c>
      <c r="F130" s="21" t="s">
        <v>787</v>
      </c>
      <c r="G130" s="21" t="s">
        <v>786</v>
      </c>
      <c r="H130" s="21" t="s">
        <v>784</v>
      </c>
      <c r="I130" s="40" t="s">
        <v>785</v>
      </c>
    </row>
    <row r="131" spans="1:2" ht="16.5">
      <c r="A131" s="47"/>
      <c r="B131" s="78" t="s">
        <v>181</v>
      </c>
    </row>
    <row r="132" spans="1:2" ht="16.5">
      <c r="A132" s="47"/>
      <c r="B132" s="87" t="s">
        <v>42</v>
      </c>
    </row>
    <row r="133" spans="1:2" ht="16.5">
      <c r="A133" s="47"/>
      <c r="B133" s="87" t="s">
        <v>182</v>
      </c>
    </row>
    <row r="134" spans="1:2" ht="16.5">
      <c r="A134" s="47"/>
      <c r="B134" s="87" t="s">
        <v>156</v>
      </c>
    </row>
    <row r="135" spans="1:2" ht="16.5">
      <c r="A135" s="47"/>
      <c r="B135" s="87" t="s">
        <v>30</v>
      </c>
    </row>
    <row r="136" spans="1:2" ht="16.5">
      <c r="A136" s="48"/>
      <c r="B136" s="86" t="s">
        <v>183</v>
      </c>
    </row>
    <row r="137" spans="1:6" ht="16.5">
      <c r="A137" s="46" t="s">
        <v>639</v>
      </c>
      <c r="B137" s="78" t="s">
        <v>94</v>
      </c>
      <c r="C137" s="19" t="s">
        <v>675</v>
      </c>
      <c r="D137" s="19" t="s">
        <v>676</v>
      </c>
      <c r="E137" s="19" t="s">
        <v>678</v>
      </c>
      <c r="F137" s="19" t="s">
        <v>677</v>
      </c>
    </row>
    <row r="138" spans="1:2" ht="16.5">
      <c r="A138" s="47"/>
      <c r="B138" s="78" t="s">
        <v>184</v>
      </c>
    </row>
    <row r="139" spans="1:2" ht="16.5">
      <c r="A139" s="47"/>
      <c r="B139" s="78" t="s">
        <v>185</v>
      </c>
    </row>
    <row r="140" spans="1:2" ht="16.5">
      <c r="A140" s="48"/>
      <c r="B140" s="78" t="s">
        <v>31</v>
      </c>
    </row>
    <row r="141" spans="1:9" ht="16.5">
      <c r="A141" s="46" t="s">
        <v>885</v>
      </c>
      <c r="B141" s="78" t="s">
        <v>186</v>
      </c>
      <c r="C141" s="19" t="s">
        <v>534</v>
      </c>
      <c r="D141" s="19" t="s">
        <v>535</v>
      </c>
      <c r="E141" s="39" t="s">
        <v>536</v>
      </c>
      <c r="F141" s="19" t="s">
        <v>537</v>
      </c>
      <c r="G141" s="19" t="s">
        <v>538</v>
      </c>
      <c r="H141" s="16" t="s">
        <v>539</v>
      </c>
      <c r="I141" s="173" t="s">
        <v>540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187</v>
      </c>
    </row>
    <row r="145" spans="1:2" ht="16.5">
      <c r="A145" s="47"/>
      <c r="B145" s="78" t="s">
        <v>188</v>
      </c>
    </row>
    <row r="146" spans="1:2" ht="16.5">
      <c r="A146" s="47"/>
      <c r="B146" s="83" t="s">
        <v>108</v>
      </c>
    </row>
    <row r="147" spans="1:2" ht="16.5">
      <c r="A147" s="48"/>
      <c r="B147" s="78" t="s">
        <v>120</v>
      </c>
    </row>
    <row r="148" spans="1:6" ht="16.5">
      <c r="A148" s="46" t="s">
        <v>841</v>
      </c>
      <c r="B148" s="78" t="s">
        <v>189</v>
      </c>
      <c r="C148" s="19" t="s">
        <v>551</v>
      </c>
      <c r="D148" s="53" t="s">
        <v>530</v>
      </c>
      <c r="E148" s="39" t="s">
        <v>552</v>
      </c>
      <c r="F148" s="41" t="s">
        <v>842</v>
      </c>
    </row>
    <row r="149" spans="1:2" ht="16.5">
      <c r="A149" s="47"/>
      <c r="B149" s="97" t="s">
        <v>31</v>
      </c>
    </row>
    <row r="150" spans="1:2" ht="16.5">
      <c r="A150" s="47"/>
      <c r="B150" s="84" t="s">
        <v>190</v>
      </c>
    </row>
    <row r="151" spans="1:2" ht="16.5">
      <c r="A151" s="48"/>
      <c r="B151" s="102" t="s">
        <v>191</v>
      </c>
    </row>
    <row r="152" spans="1:6" ht="16.5">
      <c r="A152" s="46" t="s">
        <v>192</v>
      </c>
      <c r="B152" s="78" t="s">
        <v>193</v>
      </c>
      <c r="C152" s="19" t="s">
        <v>193</v>
      </c>
      <c r="D152" s="19" t="s">
        <v>184</v>
      </c>
      <c r="E152" s="19" t="s">
        <v>194</v>
      </c>
      <c r="F152" s="19" t="s">
        <v>31</v>
      </c>
    </row>
    <row r="153" spans="1:2" ht="16.5">
      <c r="A153" s="47"/>
      <c r="B153" s="78" t="s">
        <v>184</v>
      </c>
    </row>
    <row r="154" spans="1:2" ht="16.5">
      <c r="A154" s="47"/>
      <c r="B154" s="78" t="s">
        <v>194</v>
      </c>
    </row>
    <row r="155" spans="1:2" ht="16.5">
      <c r="A155" s="48"/>
      <c r="B155" s="78" t="s">
        <v>31</v>
      </c>
    </row>
    <row r="156" spans="1:4" ht="16.5">
      <c r="A156" s="125" t="s">
        <v>195</v>
      </c>
      <c r="B156" s="94" t="s">
        <v>94</v>
      </c>
      <c r="C156" s="44" t="s">
        <v>94</v>
      </c>
      <c r="D156" s="19" t="s">
        <v>196</v>
      </c>
    </row>
    <row r="157" spans="1:2" ht="16.5">
      <c r="A157" s="127"/>
      <c r="B157" s="78" t="s">
        <v>196</v>
      </c>
    </row>
    <row r="158" spans="1:9" ht="16.5">
      <c r="A158" s="46" t="s">
        <v>197</v>
      </c>
      <c r="B158" s="78" t="s">
        <v>198</v>
      </c>
      <c r="C158" s="19" t="s">
        <v>186</v>
      </c>
      <c r="D158" s="56" t="s">
        <v>199</v>
      </c>
      <c r="E158" s="18" t="s">
        <v>65</v>
      </c>
      <c r="F158" s="19" t="s">
        <v>188</v>
      </c>
      <c r="G158" s="16" t="s">
        <v>108</v>
      </c>
      <c r="H158" s="19" t="s">
        <v>69</v>
      </c>
      <c r="I158" s="40" t="s">
        <v>200</v>
      </c>
    </row>
    <row r="159" spans="1:2" ht="16.5">
      <c r="A159" s="47"/>
      <c r="B159" s="103" t="s">
        <v>199</v>
      </c>
    </row>
    <row r="160" spans="1:2" ht="16.5">
      <c r="A160" s="47"/>
      <c r="B160" s="89" t="s">
        <v>65</v>
      </c>
    </row>
    <row r="161" spans="1:2" ht="16.5">
      <c r="A161" s="47"/>
      <c r="B161" s="78" t="s">
        <v>188</v>
      </c>
    </row>
    <row r="162" spans="1:2" ht="16.5">
      <c r="A162" s="47"/>
      <c r="B162" s="83" t="s">
        <v>108</v>
      </c>
    </row>
    <row r="163" spans="1:2" ht="16.5">
      <c r="A163" s="47"/>
      <c r="B163" s="78" t="s">
        <v>69</v>
      </c>
    </row>
    <row r="164" spans="1:2" ht="16.5">
      <c r="A164" s="48"/>
      <c r="B164" s="86" t="s">
        <v>200</v>
      </c>
    </row>
    <row r="165" spans="1:6" ht="16.5">
      <c r="A165" s="46" t="s">
        <v>201</v>
      </c>
      <c r="B165" s="78" t="s">
        <v>202</v>
      </c>
      <c r="C165" s="19" t="s">
        <v>519</v>
      </c>
      <c r="D165" s="19" t="s">
        <v>766</v>
      </c>
      <c r="E165" s="19" t="s">
        <v>520</v>
      </c>
      <c r="F165" s="19" t="s">
        <v>454</v>
      </c>
    </row>
    <row r="166" spans="1:2" ht="16.5">
      <c r="A166" s="47"/>
      <c r="B166" s="78" t="s">
        <v>203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204</v>
      </c>
      <c r="B169" s="78" t="s">
        <v>89</v>
      </c>
      <c r="C169" s="19" t="s">
        <v>823</v>
      </c>
      <c r="D169" s="19" t="s">
        <v>795</v>
      </c>
      <c r="E169" s="21" t="s">
        <v>821</v>
      </c>
      <c r="F169" s="19" t="s">
        <v>822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205</v>
      </c>
    </row>
    <row r="173" spans="1:7" ht="16.5">
      <c r="A173" s="46" t="s">
        <v>206</v>
      </c>
      <c r="B173" s="78" t="s">
        <v>207</v>
      </c>
      <c r="C173" s="19" t="s">
        <v>824</v>
      </c>
      <c r="D173" s="19" t="s">
        <v>825</v>
      </c>
      <c r="E173" s="21" t="s">
        <v>826</v>
      </c>
      <c r="F173" s="21" t="s">
        <v>827</v>
      </c>
      <c r="G173" s="21" t="s">
        <v>828</v>
      </c>
    </row>
    <row r="174" spans="1:2" ht="16.5">
      <c r="A174" s="47"/>
      <c r="B174" s="78" t="s">
        <v>154</v>
      </c>
    </row>
    <row r="175" spans="1:2" ht="16.5">
      <c r="A175" s="47"/>
      <c r="B175" s="87" t="s">
        <v>34</v>
      </c>
    </row>
    <row r="176" spans="1:2" ht="16.5">
      <c r="A176" s="47"/>
      <c r="B176" s="87" t="s">
        <v>208</v>
      </c>
    </row>
    <row r="177" spans="1:2" ht="16.5">
      <c r="A177" s="48"/>
      <c r="B177" s="87" t="s">
        <v>209</v>
      </c>
    </row>
    <row r="178" spans="1:8" ht="16.5">
      <c r="A178" s="46" t="s">
        <v>210</v>
      </c>
      <c r="B178" s="78" t="s">
        <v>211</v>
      </c>
      <c r="C178" s="19" t="s">
        <v>211</v>
      </c>
      <c r="D178" s="19" t="s">
        <v>203</v>
      </c>
      <c r="E178" s="19" t="s">
        <v>42</v>
      </c>
      <c r="F178" s="19" t="s">
        <v>62</v>
      </c>
      <c r="G178" s="19" t="s">
        <v>31</v>
      </c>
      <c r="H178" s="19" t="s">
        <v>116</v>
      </c>
    </row>
    <row r="179" spans="1:2" ht="16.5">
      <c r="A179" s="47"/>
      <c r="B179" s="78" t="s">
        <v>203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116</v>
      </c>
    </row>
    <row r="184" spans="1:8" ht="16.5">
      <c r="A184" s="46" t="s">
        <v>749</v>
      </c>
      <c r="B184" s="78" t="s">
        <v>126</v>
      </c>
      <c r="C184" s="19" t="s">
        <v>665</v>
      </c>
      <c r="D184" s="19" t="s">
        <v>666</v>
      </c>
      <c r="E184" s="21" t="s">
        <v>667</v>
      </c>
      <c r="F184" s="21" t="s">
        <v>668</v>
      </c>
      <c r="G184" s="21" t="s">
        <v>669</v>
      </c>
      <c r="H184" s="21" t="s">
        <v>212</v>
      </c>
    </row>
    <row r="185" spans="1:2" ht="16.5">
      <c r="A185" s="47"/>
      <c r="B185" s="78" t="s">
        <v>158</v>
      </c>
    </row>
    <row r="186" spans="1:2" ht="16.5">
      <c r="A186" s="47"/>
      <c r="B186" s="87" t="s">
        <v>87</v>
      </c>
    </row>
    <row r="187" spans="1:2" ht="16.5">
      <c r="A187" s="47"/>
      <c r="B187" s="87" t="s">
        <v>62</v>
      </c>
    </row>
    <row r="188" spans="1:2" ht="16.5">
      <c r="A188" s="47"/>
      <c r="B188" s="87" t="s">
        <v>124</v>
      </c>
    </row>
    <row r="189" spans="1:2" ht="16.5">
      <c r="A189" s="48"/>
      <c r="B189" s="87" t="s">
        <v>212</v>
      </c>
    </row>
    <row r="190" spans="1:8" ht="16.5">
      <c r="A190" s="46" t="s">
        <v>213</v>
      </c>
      <c r="B190" s="87" t="s">
        <v>151</v>
      </c>
      <c r="C190" s="21" t="s">
        <v>894</v>
      </c>
      <c r="D190" s="19" t="s">
        <v>895</v>
      </c>
      <c r="E190" s="19" t="s">
        <v>918</v>
      </c>
      <c r="F190" s="21" t="s">
        <v>897</v>
      </c>
      <c r="G190" s="19" t="s">
        <v>896</v>
      </c>
      <c r="H190" s="38" t="s">
        <v>919</v>
      </c>
    </row>
    <row r="191" spans="1:2" ht="16.5">
      <c r="A191" s="47"/>
      <c r="B191" s="78" t="s">
        <v>214</v>
      </c>
    </row>
    <row r="192" spans="1:2" ht="16.5">
      <c r="A192" s="47"/>
      <c r="B192" s="78" t="s">
        <v>215</v>
      </c>
    </row>
    <row r="193" spans="1:2" ht="16.5">
      <c r="A193" s="47"/>
      <c r="B193" s="87" t="s">
        <v>87</v>
      </c>
    </row>
    <row r="194" spans="1:2" ht="16.5">
      <c r="A194" s="48"/>
      <c r="B194" s="78" t="s">
        <v>124</v>
      </c>
    </row>
    <row r="195" spans="1:7" ht="16.5">
      <c r="A195" s="46" t="s">
        <v>764</v>
      </c>
      <c r="B195" s="78" t="s">
        <v>89</v>
      </c>
      <c r="C195" s="19" t="s">
        <v>89</v>
      </c>
      <c r="D195" s="19" t="s">
        <v>31</v>
      </c>
      <c r="E195" s="21" t="s">
        <v>171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171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216</v>
      </c>
      <c r="B200" s="87" t="s">
        <v>94</v>
      </c>
      <c r="C200" s="21" t="s">
        <v>466</v>
      </c>
      <c r="D200" s="19" t="s">
        <v>467</v>
      </c>
      <c r="E200" s="21" t="s">
        <v>468</v>
      </c>
      <c r="F200" s="19" t="s">
        <v>469</v>
      </c>
    </row>
    <row r="201" spans="1:2" ht="16.5">
      <c r="A201" s="47"/>
      <c r="B201" s="78" t="s">
        <v>217</v>
      </c>
    </row>
    <row r="202" spans="1:2" ht="16.5">
      <c r="A202" s="47"/>
      <c r="B202" s="87" t="s">
        <v>108</v>
      </c>
    </row>
    <row r="203" spans="1:2" ht="16.5">
      <c r="A203" s="48"/>
      <c r="B203" s="78" t="s">
        <v>218</v>
      </c>
    </row>
    <row r="204" spans="1:6" ht="16.5">
      <c r="A204" s="134" t="s">
        <v>219</v>
      </c>
      <c r="B204" s="81" t="s">
        <v>48</v>
      </c>
      <c r="C204" s="13" t="s">
        <v>475</v>
      </c>
      <c r="D204" s="13" t="s">
        <v>473</v>
      </c>
      <c r="E204" s="13" t="s">
        <v>462</v>
      </c>
      <c r="F204" s="13" t="s">
        <v>476</v>
      </c>
    </row>
    <row r="205" spans="1:3" ht="16.5">
      <c r="A205" s="76"/>
      <c r="B205" s="81" t="s">
        <v>220</v>
      </c>
      <c r="C205" s="13"/>
    </row>
    <row r="206" spans="1:2" ht="16.5">
      <c r="A206" s="76"/>
      <c r="B206" s="81" t="s">
        <v>114</v>
      </c>
    </row>
    <row r="207" spans="1:2" ht="16.5">
      <c r="A207" s="76"/>
      <c r="B207" s="81" t="s">
        <v>221</v>
      </c>
    </row>
    <row r="208" spans="1:6" ht="15.75" customHeight="1">
      <c r="A208" s="135" t="s">
        <v>222</v>
      </c>
      <c r="B208" s="81" t="s">
        <v>58</v>
      </c>
      <c r="C208" s="13" t="s">
        <v>58</v>
      </c>
      <c r="D208" s="45" t="s">
        <v>223</v>
      </c>
      <c r="E208" s="45" t="s">
        <v>77</v>
      </c>
      <c r="F208" s="45" t="s">
        <v>218</v>
      </c>
    </row>
    <row r="209" spans="1:2" ht="15.75" customHeight="1">
      <c r="A209" s="135"/>
      <c r="B209" s="88" t="s">
        <v>223</v>
      </c>
    </row>
    <row r="210" spans="1:2" ht="16.5">
      <c r="A210" s="135"/>
      <c r="B210" s="88" t="s">
        <v>77</v>
      </c>
    </row>
    <row r="211" spans="1:2" ht="16.5">
      <c r="A211" s="135"/>
      <c r="B211" s="88" t="s">
        <v>218</v>
      </c>
    </row>
    <row r="212" spans="1:5" ht="16.5">
      <c r="A212" s="136" t="s">
        <v>224</v>
      </c>
      <c r="B212" s="104" t="s">
        <v>76</v>
      </c>
      <c r="C212" s="57" t="s">
        <v>470</v>
      </c>
      <c r="D212" s="57" t="s">
        <v>472</v>
      </c>
      <c r="E212" s="13" t="s">
        <v>471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225</v>
      </c>
    </row>
    <row r="215" spans="1:5" ht="16.5" customHeight="1">
      <c r="A215" s="33" t="s">
        <v>226</v>
      </c>
      <c r="B215" s="78" t="s">
        <v>107</v>
      </c>
      <c r="C215" s="19" t="s">
        <v>595</v>
      </c>
      <c r="D215" s="19" t="s">
        <v>594</v>
      </c>
      <c r="E215" s="13" t="s">
        <v>471</v>
      </c>
    </row>
    <row r="216" spans="1:2" ht="16.5">
      <c r="A216" s="33"/>
      <c r="B216" s="78" t="s">
        <v>227</v>
      </c>
    </row>
    <row r="217" spans="1:6" ht="15.75" customHeight="1">
      <c r="A217" s="33" t="s">
        <v>38</v>
      </c>
      <c r="B217" s="81" t="s">
        <v>39</v>
      </c>
      <c r="C217" s="13" t="s">
        <v>474</v>
      </c>
      <c r="D217" s="13" t="s">
        <v>475</v>
      </c>
      <c r="E217" s="13" t="s">
        <v>476</v>
      </c>
      <c r="F217" s="13" t="s">
        <v>473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228</v>
      </c>
    </row>
    <row r="221" spans="1:4" ht="16.5">
      <c r="A221" s="136" t="s">
        <v>229</v>
      </c>
      <c r="B221" s="81" t="s">
        <v>230</v>
      </c>
      <c r="C221" s="13" t="s">
        <v>230</v>
      </c>
      <c r="D221" s="16" t="s">
        <v>225</v>
      </c>
    </row>
    <row r="222" spans="1:2" ht="16.5">
      <c r="A222" s="136"/>
      <c r="B222" s="83" t="s">
        <v>225</v>
      </c>
    </row>
    <row r="223" spans="1:5" ht="16.5">
      <c r="A223" s="33" t="s">
        <v>231</v>
      </c>
      <c r="B223" s="81" t="s">
        <v>232</v>
      </c>
      <c r="C223" s="13" t="s">
        <v>232</v>
      </c>
      <c r="D223" s="13" t="s">
        <v>34</v>
      </c>
      <c r="E223" s="16" t="s">
        <v>225</v>
      </c>
    </row>
    <row r="224" spans="1:2" ht="16.5">
      <c r="A224" s="33"/>
      <c r="B224" s="81" t="s">
        <v>34</v>
      </c>
    </row>
    <row r="225" spans="1:2" ht="16.5">
      <c r="A225" s="33"/>
      <c r="B225" s="83" t="s">
        <v>225</v>
      </c>
    </row>
    <row r="226" spans="1:4" ht="16.5">
      <c r="A226" s="137" t="s">
        <v>233</v>
      </c>
      <c r="B226" s="81" t="s">
        <v>234</v>
      </c>
      <c r="C226" s="13" t="s">
        <v>234</v>
      </c>
      <c r="D226" s="16" t="s">
        <v>108</v>
      </c>
    </row>
    <row r="227" spans="1:2" ht="16.5">
      <c r="A227" s="33"/>
      <c r="B227" s="83" t="s">
        <v>108</v>
      </c>
    </row>
    <row r="228" spans="1:5" ht="16.5">
      <c r="A228" s="138" t="s">
        <v>235</v>
      </c>
      <c r="B228" s="81" t="s">
        <v>236</v>
      </c>
      <c r="C228" s="13" t="s">
        <v>236</v>
      </c>
      <c r="D228" s="13" t="s">
        <v>237</v>
      </c>
      <c r="E228" s="45" t="s">
        <v>218</v>
      </c>
    </row>
    <row r="229" spans="1:2" ht="16.5">
      <c r="A229" s="139"/>
      <c r="B229" s="81" t="s">
        <v>237</v>
      </c>
    </row>
    <row r="230" spans="1:2" ht="16.5">
      <c r="A230" s="140"/>
      <c r="B230" s="88" t="s">
        <v>218</v>
      </c>
    </row>
    <row r="231" spans="1:9" ht="16.5">
      <c r="A231" s="137" t="s">
        <v>711</v>
      </c>
      <c r="B231" s="78" t="s">
        <v>238</v>
      </c>
      <c r="C231" s="19" t="s">
        <v>477</v>
      </c>
      <c r="D231" s="19" t="s">
        <v>478</v>
      </c>
      <c r="E231" s="19" t="s">
        <v>483</v>
      </c>
      <c r="F231" s="19" t="s">
        <v>481</v>
      </c>
      <c r="G231" s="19" t="s">
        <v>482</v>
      </c>
      <c r="H231" s="19" t="s">
        <v>480</v>
      </c>
      <c r="I231" s="19" t="s">
        <v>479</v>
      </c>
    </row>
    <row r="232" spans="1:2" ht="16.5">
      <c r="A232" s="137"/>
      <c r="B232" s="78" t="s">
        <v>239</v>
      </c>
    </row>
    <row r="233" spans="1:2" ht="16.5">
      <c r="A233" s="137"/>
      <c r="B233" s="78" t="s">
        <v>240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241</v>
      </c>
    </row>
    <row r="236" spans="1:2" ht="16.5">
      <c r="A236" s="137"/>
      <c r="B236" s="78" t="s">
        <v>242</v>
      </c>
    </row>
    <row r="237" spans="1:2" ht="16.5">
      <c r="A237" s="137"/>
      <c r="B237" s="78" t="s">
        <v>48</v>
      </c>
    </row>
    <row r="238" spans="1:7" ht="15.75" customHeight="1">
      <c r="A238" s="137" t="s">
        <v>744</v>
      </c>
      <c r="B238" s="81" t="s">
        <v>64</v>
      </c>
      <c r="C238" s="13" t="s">
        <v>748</v>
      </c>
      <c r="D238" s="16" t="s">
        <v>745</v>
      </c>
      <c r="E238" s="16" t="s">
        <v>746</v>
      </c>
      <c r="F238" s="16" t="s">
        <v>747</v>
      </c>
      <c r="G238" s="38" t="s">
        <v>898</v>
      </c>
    </row>
    <row r="239" spans="1:2" ht="15.75" customHeight="1">
      <c r="A239" s="137"/>
      <c r="B239" s="83" t="s">
        <v>108</v>
      </c>
    </row>
    <row r="240" spans="1:2" ht="16.5" customHeight="1">
      <c r="A240" s="137"/>
      <c r="B240" s="83" t="s">
        <v>243</v>
      </c>
    </row>
    <row r="241" spans="1:2" ht="16.5" customHeight="1">
      <c r="A241" s="137"/>
      <c r="B241" s="83" t="s">
        <v>132</v>
      </c>
    </row>
    <row r="242" spans="1:6" ht="16.5">
      <c r="A242" s="138" t="s">
        <v>244</v>
      </c>
      <c r="B242" s="81" t="s">
        <v>245</v>
      </c>
      <c r="C242" s="13" t="s">
        <v>714</v>
      </c>
      <c r="D242" s="19" t="s">
        <v>715</v>
      </c>
      <c r="E242" s="16" t="s">
        <v>716</v>
      </c>
      <c r="F242" s="38" t="s">
        <v>717</v>
      </c>
    </row>
    <row r="243" spans="1:2" ht="16.5">
      <c r="A243" s="139"/>
      <c r="B243" s="78" t="s">
        <v>241</v>
      </c>
    </row>
    <row r="244" spans="1:2" ht="16.5">
      <c r="A244" s="140"/>
      <c r="B244" s="83" t="s">
        <v>225</v>
      </c>
    </row>
    <row r="245" spans="1:5" ht="16.5">
      <c r="A245" s="137" t="s">
        <v>54</v>
      </c>
      <c r="B245" s="81" t="s">
        <v>55</v>
      </c>
      <c r="C245" s="13" t="s">
        <v>485</v>
      </c>
      <c r="D245" s="13" t="s">
        <v>484</v>
      </c>
      <c r="E245" s="13" t="s">
        <v>486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839</v>
      </c>
      <c r="B248" s="81" t="s">
        <v>220</v>
      </c>
      <c r="C248" s="13" t="s">
        <v>473</v>
      </c>
      <c r="D248" s="16" t="s">
        <v>487</v>
      </c>
      <c r="E248" s="16" t="s">
        <v>475</v>
      </c>
    </row>
    <row r="249" spans="1:2" ht="15.75" customHeight="1">
      <c r="A249" s="137"/>
      <c r="B249" s="83" t="s">
        <v>246</v>
      </c>
    </row>
    <row r="250" spans="1:2" ht="16.5" customHeight="1">
      <c r="A250" s="137"/>
      <c r="B250" s="83" t="s">
        <v>48</v>
      </c>
    </row>
    <row r="251" spans="1:8" ht="16.5">
      <c r="A251" s="137" t="s">
        <v>750</v>
      </c>
      <c r="B251" s="81" t="s">
        <v>56</v>
      </c>
      <c r="C251" s="13" t="s">
        <v>484</v>
      </c>
      <c r="D251" s="13" t="s">
        <v>755</v>
      </c>
      <c r="E251" s="39" t="s">
        <v>751</v>
      </c>
      <c r="F251" s="13" t="s">
        <v>754</v>
      </c>
      <c r="G251" s="15" t="s">
        <v>753</v>
      </c>
      <c r="H251" s="16" t="s">
        <v>752</v>
      </c>
    </row>
    <row r="252" spans="1:8" ht="16.5">
      <c r="A252" s="137" t="s">
        <v>775</v>
      </c>
      <c r="B252" s="81" t="s">
        <v>247</v>
      </c>
      <c r="C252" s="13" t="s">
        <v>776</v>
      </c>
      <c r="D252" s="13" t="s">
        <v>493</v>
      </c>
      <c r="E252" s="39" t="s">
        <v>471</v>
      </c>
      <c r="F252" s="13" t="s">
        <v>754</v>
      </c>
      <c r="G252" s="15" t="s">
        <v>442</v>
      </c>
      <c r="H252" s="16" t="s">
        <v>752</v>
      </c>
    </row>
    <row r="253" spans="1:2" ht="16.5">
      <c r="A253" s="137"/>
      <c r="B253" s="84" t="s">
        <v>225</v>
      </c>
    </row>
    <row r="254" spans="1:2" ht="16.5">
      <c r="A254" s="137"/>
      <c r="B254" s="81" t="s">
        <v>230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248</v>
      </c>
      <c r="B257" s="81" t="s">
        <v>249</v>
      </c>
      <c r="C257" s="13" t="s">
        <v>249</v>
      </c>
      <c r="D257" s="13" t="s">
        <v>250</v>
      </c>
      <c r="E257" s="13" t="s">
        <v>115</v>
      </c>
    </row>
    <row r="258" spans="1:2" ht="16.5">
      <c r="A258" s="137"/>
      <c r="B258" s="81" t="s">
        <v>250</v>
      </c>
    </row>
    <row r="259" spans="1:2" ht="16.5">
      <c r="A259" s="137"/>
      <c r="B259" s="81" t="s">
        <v>115</v>
      </c>
    </row>
    <row r="260" spans="1:5" ht="16.5">
      <c r="A260" s="71" t="s">
        <v>251</v>
      </c>
      <c r="B260" s="78" t="s">
        <v>252</v>
      </c>
      <c r="C260" s="19" t="s">
        <v>252</v>
      </c>
      <c r="D260" s="19" t="s">
        <v>253</v>
      </c>
      <c r="E260" s="19" t="s">
        <v>227</v>
      </c>
    </row>
    <row r="261" spans="1:2" ht="16.5">
      <c r="A261" s="71"/>
      <c r="B261" s="78" t="s">
        <v>253</v>
      </c>
    </row>
    <row r="262" spans="1:2" ht="16.5">
      <c r="A262" s="71"/>
      <c r="B262" s="78" t="s">
        <v>227</v>
      </c>
    </row>
    <row r="263" spans="1:4" ht="16.5">
      <c r="A263" s="138" t="s">
        <v>772</v>
      </c>
      <c r="B263" s="81" t="s">
        <v>254</v>
      </c>
      <c r="C263" s="13" t="s">
        <v>488</v>
      </c>
      <c r="D263" s="13" t="s">
        <v>471</v>
      </c>
    </row>
    <row r="264" spans="1:2" ht="16.5">
      <c r="A264" s="140"/>
      <c r="B264" s="81" t="s">
        <v>225</v>
      </c>
    </row>
    <row r="265" spans="1:5" ht="16.5">
      <c r="A265" s="73" t="s">
        <v>255</v>
      </c>
      <c r="B265" s="78" t="s">
        <v>234</v>
      </c>
      <c r="C265" s="19" t="s">
        <v>234</v>
      </c>
      <c r="D265" s="19" t="s">
        <v>256</v>
      </c>
      <c r="E265" s="21" t="s">
        <v>257</v>
      </c>
    </row>
    <row r="266" spans="1:2" ht="16.5">
      <c r="A266" s="73"/>
      <c r="B266" s="78" t="s">
        <v>256</v>
      </c>
    </row>
    <row r="267" spans="1:2" ht="16.5">
      <c r="A267" s="73"/>
      <c r="B267" s="87" t="s">
        <v>257</v>
      </c>
    </row>
    <row r="268" spans="1:6" ht="16.5">
      <c r="A268" s="31" t="s">
        <v>258</v>
      </c>
      <c r="B268" s="80" t="s">
        <v>259</v>
      </c>
      <c r="C268" s="15" t="s">
        <v>259</v>
      </c>
      <c r="D268" s="15" t="s">
        <v>260</v>
      </c>
      <c r="E268" s="22" t="s">
        <v>261</v>
      </c>
      <c r="F268" s="19" t="s">
        <v>42</v>
      </c>
    </row>
    <row r="269" spans="1:2" ht="16.5">
      <c r="A269" s="31"/>
      <c r="B269" s="80" t="s">
        <v>260</v>
      </c>
    </row>
    <row r="270" spans="1:2" ht="16.5">
      <c r="A270" s="31"/>
      <c r="B270" s="106" t="s">
        <v>261</v>
      </c>
    </row>
    <row r="271" spans="1:2" ht="16.5">
      <c r="A271" s="31"/>
      <c r="B271" s="78" t="s">
        <v>42</v>
      </c>
    </row>
    <row r="272" spans="1:5" ht="16.5">
      <c r="A272" s="73" t="s">
        <v>262</v>
      </c>
      <c r="B272" s="78" t="s">
        <v>263</v>
      </c>
      <c r="C272" s="19" t="s">
        <v>263</v>
      </c>
      <c r="D272" s="19" t="s">
        <v>42</v>
      </c>
      <c r="E272" s="21" t="s">
        <v>225</v>
      </c>
    </row>
    <row r="273" spans="1:2" ht="16.5">
      <c r="A273" s="73"/>
      <c r="B273" s="78" t="s">
        <v>42</v>
      </c>
    </row>
    <row r="274" spans="1:2" ht="16.5">
      <c r="A274" s="73"/>
      <c r="B274" s="87" t="s">
        <v>225</v>
      </c>
    </row>
    <row r="275" spans="1:5" ht="16.5">
      <c r="A275" s="31" t="s">
        <v>840</v>
      </c>
      <c r="B275" s="80" t="s">
        <v>76</v>
      </c>
      <c r="C275" s="15" t="s">
        <v>522</v>
      </c>
      <c r="D275" s="15" t="s">
        <v>472</v>
      </c>
      <c r="E275" s="22" t="s">
        <v>523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264</v>
      </c>
      <c r="B278" s="81" t="s">
        <v>150</v>
      </c>
      <c r="C278" s="13" t="s">
        <v>585</v>
      </c>
      <c r="D278" s="13" t="s">
        <v>586</v>
      </c>
      <c r="E278" s="13" t="s">
        <v>587</v>
      </c>
    </row>
    <row r="279" spans="1:2" ht="16.5" customHeight="1">
      <c r="A279" s="75"/>
      <c r="B279" s="81" t="s">
        <v>265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710</v>
      </c>
      <c r="B281" s="81" t="s">
        <v>110</v>
      </c>
      <c r="C281" s="13" t="s">
        <v>493</v>
      </c>
      <c r="D281" s="13" t="s">
        <v>492</v>
      </c>
      <c r="E281" s="13" t="s">
        <v>471</v>
      </c>
      <c r="F281" s="13" t="s">
        <v>491</v>
      </c>
      <c r="G281" s="19" t="s">
        <v>454</v>
      </c>
      <c r="H281" s="13" t="s">
        <v>494</v>
      </c>
    </row>
    <row r="282" spans="1:2" ht="15.75" customHeight="1">
      <c r="A282" s="75"/>
      <c r="B282" s="81" t="s">
        <v>266</v>
      </c>
    </row>
    <row r="283" spans="1:2" ht="16.5">
      <c r="A283" s="75"/>
      <c r="B283" s="81" t="s">
        <v>267</v>
      </c>
    </row>
    <row r="284" spans="1:2" ht="16.5">
      <c r="A284" s="75"/>
      <c r="B284" s="81" t="s">
        <v>268</v>
      </c>
    </row>
    <row r="285" spans="1:2" ht="16.5">
      <c r="A285" s="75"/>
      <c r="B285" s="78" t="s">
        <v>115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581</v>
      </c>
      <c r="D287" s="21" t="s">
        <v>584</v>
      </c>
    </row>
    <row r="288" spans="1:2" ht="16.5">
      <c r="A288" s="75"/>
      <c r="B288" s="87" t="s">
        <v>68</v>
      </c>
    </row>
    <row r="289" spans="1:6" ht="16.5">
      <c r="A289" s="73" t="s">
        <v>269</v>
      </c>
      <c r="B289" s="78" t="s">
        <v>234</v>
      </c>
      <c r="C289" s="19" t="s">
        <v>234</v>
      </c>
      <c r="D289" s="19" t="s">
        <v>256</v>
      </c>
      <c r="E289" s="21" t="s">
        <v>257</v>
      </c>
      <c r="F289" s="21" t="s">
        <v>62</v>
      </c>
    </row>
    <row r="290" spans="1:2" ht="16.5">
      <c r="A290" s="73"/>
      <c r="B290" s="78" t="s">
        <v>256</v>
      </c>
    </row>
    <row r="291" spans="1:2" ht="16.5">
      <c r="A291" s="73"/>
      <c r="B291" s="87" t="s">
        <v>257</v>
      </c>
    </row>
    <row r="292" spans="1:2" ht="16.5">
      <c r="A292" s="73"/>
      <c r="B292" s="87" t="s">
        <v>62</v>
      </c>
    </row>
    <row r="293" spans="1:8" ht="15.75" customHeight="1">
      <c r="A293" s="75" t="s">
        <v>270</v>
      </c>
      <c r="B293" s="81" t="s">
        <v>37</v>
      </c>
      <c r="C293" s="13" t="s">
        <v>642</v>
      </c>
      <c r="D293" s="16" t="s">
        <v>643</v>
      </c>
      <c r="E293" s="13" t="s">
        <v>644</v>
      </c>
      <c r="F293" s="19" t="s">
        <v>645</v>
      </c>
      <c r="G293" s="13" t="s">
        <v>646</v>
      </c>
      <c r="H293" s="38" t="s">
        <v>647</v>
      </c>
    </row>
    <row r="294" spans="1:2" ht="15.75" customHeight="1">
      <c r="A294" s="75"/>
      <c r="B294" s="83" t="s">
        <v>271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188</v>
      </c>
    </row>
    <row r="297" spans="1:2" ht="16.5" customHeight="1">
      <c r="A297" s="75"/>
      <c r="B297" s="81" t="s">
        <v>272</v>
      </c>
    </row>
    <row r="298" spans="1:6" ht="16.5">
      <c r="A298" s="137" t="s">
        <v>579</v>
      </c>
      <c r="B298" s="81" t="s">
        <v>64</v>
      </c>
      <c r="C298" s="13" t="s">
        <v>566</v>
      </c>
      <c r="D298" s="16" t="s">
        <v>549</v>
      </c>
      <c r="E298" s="16" t="s">
        <v>580</v>
      </c>
      <c r="F298" s="38" t="s">
        <v>565</v>
      </c>
    </row>
    <row r="299" spans="1:2" ht="16.5">
      <c r="A299" s="137"/>
      <c r="B299" s="83" t="s">
        <v>108</v>
      </c>
    </row>
    <row r="300" spans="1:2" ht="16.5">
      <c r="A300" s="137"/>
      <c r="B300" s="83" t="s">
        <v>243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614</v>
      </c>
      <c r="D302" s="16" t="s">
        <v>615</v>
      </c>
      <c r="E302" s="16" t="s">
        <v>778</v>
      </c>
      <c r="F302" s="16" t="s">
        <v>616</v>
      </c>
    </row>
    <row r="303" spans="1:6" ht="16.5">
      <c r="A303" s="33" t="s">
        <v>780</v>
      </c>
      <c r="B303" s="83" t="s">
        <v>52</v>
      </c>
      <c r="C303" s="13" t="s">
        <v>614</v>
      </c>
      <c r="D303" s="16" t="s">
        <v>615</v>
      </c>
      <c r="E303" s="16" t="s">
        <v>777</v>
      </c>
      <c r="F303" s="16" t="s">
        <v>779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640</v>
      </c>
      <c r="B306" s="81" t="s">
        <v>225</v>
      </c>
      <c r="C306" s="13" t="s">
        <v>225</v>
      </c>
      <c r="D306" s="13" t="s">
        <v>250</v>
      </c>
      <c r="E306" s="13" t="s">
        <v>115</v>
      </c>
    </row>
    <row r="307" spans="1:2" ht="16.5">
      <c r="A307" s="137"/>
      <c r="B307" s="81" t="s">
        <v>250</v>
      </c>
    </row>
    <row r="308" spans="1:2" ht="16.5">
      <c r="A308" s="137"/>
      <c r="B308" s="81" t="s">
        <v>115</v>
      </c>
    </row>
    <row r="309" spans="1:5" ht="16.5">
      <c r="A309" s="33" t="s">
        <v>273</v>
      </c>
      <c r="B309" s="81" t="s">
        <v>274</v>
      </c>
      <c r="C309" s="13" t="s">
        <v>648</v>
      </c>
      <c r="D309" s="13" t="s">
        <v>649</v>
      </c>
      <c r="E309" s="38" t="s">
        <v>650</v>
      </c>
    </row>
    <row r="310" spans="1:2" ht="16.5">
      <c r="A310" s="33"/>
      <c r="B310" s="81" t="s">
        <v>275</v>
      </c>
    </row>
    <row r="311" spans="1:5" ht="16.5">
      <c r="A311" s="59" t="s">
        <v>276</v>
      </c>
      <c r="B311" s="81" t="s">
        <v>60</v>
      </c>
      <c r="C311" s="13" t="s">
        <v>489</v>
      </c>
      <c r="D311" s="16" t="s">
        <v>470</v>
      </c>
      <c r="E311" s="16" t="s">
        <v>490</v>
      </c>
    </row>
    <row r="312" spans="1:2" ht="15.75" customHeight="1">
      <c r="A312" s="60"/>
      <c r="B312" s="81" t="s">
        <v>225</v>
      </c>
    </row>
    <row r="313" spans="1:2" ht="16.5" customHeight="1">
      <c r="A313" s="61"/>
      <c r="B313" s="83" t="s">
        <v>150</v>
      </c>
    </row>
    <row r="314" spans="1:4" ht="16.5">
      <c r="A314" s="33" t="s">
        <v>277</v>
      </c>
      <c r="B314" s="81" t="s">
        <v>67</v>
      </c>
      <c r="C314" s="13" t="s">
        <v>581</v>
      </c>
      <c r="D314" s="13" t="s">
        <v>583</v>
      </c>
    </row>
    <row r="315" spans="1:2" ht="16.5">
      <c r="A315" s="33"/>
      <c r="B315" s="81" t="s">
        <v>278</v>
      </c>
    </row>
    <row r="316" spans="1:5" ht="16.5" customHeight="1">
      <c r="A316" s="75" t="s">
        <v>560</v>
      </c>
      <c r="B316" s="81" t="s">
        <v>263</v>
      </c>
      <c r="C316" s="13" t="s">
        <v>609</v>
      </c>
      <c r="D316" s="16" t="s">
        <v>608</v>
      </c>
      <c r="E316" s="38" t="s">
        <v>607</v>
      </c>
    </row>
    <row r="317" spans="1:2" ht="16.5" customHeight="1">
      <c r="A317" s="75"/>
      <c r="B317" s="83" t="s">
        <v>279</v>
      </c>
    </row>
    <row r="318" spans="1:4" ht="16.5">
      <c r="A318" s="33" t="s">
        <v>280</v>
      </c>
      <c r="B318" s="81" t="s">
        <v>281</v>
      </c>
      <c r="C318" s="13" t="s">
        <v>581</v>
      </c>
      <c r="D318" s="13" t="s">
        <v>582</v>
      </c>
    </row>
    <row r="319" spans="1:2" ht="16.5">
      <c r="A319" s="33"/>
      <c r="B319" s="81" t="s">
        <v>282</v>
      </c>
    </row>
    <row r="320" spans="1:4" ht="16.5">
      <c r="A320" s="73" t="s">
        <v>283</v>
      </c>
      <c r="B320" s="78" t="s">
        <v>150</v>
      </c>
      <c r="C320" s="19" t="s">
        <v>511</v>
      </c>
      <c r="D320" s="19" t="s">
        <v>471</v>
      </c>
    </row>
    <row r="321" spans="1:2" ht="16.5">
      <c r="A321" s="73"/>
      <c r="B321" s="78" t="s">
        <v>225</v>
      </c>
    </row>
    <row r="322" spans="1:4" ht="16.5">
      <c r="A322" s="137" t="s">
        <v>284</v>
      </c>
      <c r="B322" s="83" t="s">
        <v>285</v>
      </c>
      <c r="C322" s="16" t="s">
        <v>285</v>
      </c>
      <c r="D322" s="13" t="s">
        <v>286</v>
      </c>
    </row>
    <row r="323" spans="1:2" ht="16.5">
      <c r="A323" s="137"/>
      <c r="B323" s="81" t="s">
        <v>286</v>
      </c>
    </row>
    <row r="324" spans="1:4" ht="16.5">
      <c r="A324" s="73" t="s">
        <v>835</v>
      </c>
      <c r="B324" s="78" t="s">
        <v>287</v>
      </c>
      <c r="C324" s="19" t="s">
        <v>521</v>
      </c>
      <c r="D324" s="19" t="s">
        <v>471</v>
      </c>
    </row>
    <row r="325" spans="1:5" ht="16.5">
      <c r="A325" s="73" t="s">
        <v>913</v>
      </c>
      <c r="B325" s="78" t="s">
        <v>225</v>
      </c>
      <c r="C325" s="19" t="s">
        <v>912</v>
      </c>
      <c r="D325" s="177" t="s">
        <v>914</v>
      </c>
      <c r="E325" s="38" t="s">
        <v>915</v>
      </c>
    </row>
    <row r="326" spans="1:5" ht="16.5">
      <c r="A326" s="71" t="s">
        <v>288</v>
      </c>
      <c r="B326" s="78" t="s">
        <v>252</v>
      </c>
      <c r="C326" s="19" t="s">
        <v>252</v>
      </c>
      <c r="D326" s="19" t="s">
        <v>289</v>
      </c>
      <c r="E326" s="19" t="s">
        <v>249</v>
      </c>
    </row>
    <row r="327" spans="1:2" ht="16.5">
      <c r="A327" s="71"/>
      <c r="B327" s="78" t="s">
        <v>289</v>
      </c>
    </row>
    <row r="328" spans="1:2" ht="16.5">
      <c r="A328" s="71"/>
      <c r="B328" s="78" t="s">
        <v>249</v>
      </c>
    </row>
    <row r="329" spans="1:4" s="62" customFormat="1" ht="16.5" customHeight="1">
      <c r="A329" s="24" t="s">
        <v>290</v>
      </c>
      <c r="B329" s="100" t="s">
        <v>291</v>
      </c>
      <c r="C329" s="11" t="s">
        <v>291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292</v>
      </c>
      <c r="B331" s="81" t="s">
        <v>293</v>
      </c>
      <c r="C331" s="13" t="s">
        <v>498</v>
      </c>
      <c r="D331" s="14" t="s">
        <v>499</v>
      </c>
      <c r="E331" s="14" t="s">
        <v>500</v>
      </c>
      <c r="F331" s="21" t="s">
        <v>439</v>
      </c>
    </row>
    <row r="332" spans="1:2" s="62" customFormat="1" ht="15.75" customHeight="1">
      <c r="A332" s="29"/>
      <c r="B332" s="99" t="s">
        <v>294</v>
      </c>
    </row>
    <row r="333" spans="1:2" s="62" customFormat="1" ht="15.75" customHeight="1">
      <c r="A333" s="29"/>
      <c r="B333" s="99" t="s">
        <v>295</v>
      </c>
    </row>
    <row r="334" spans="1:2" s="62" customFormat="1" ht="15.75" customHeight="1">
      <c r="A334" s="29"/>
      <c r="B334" s="87" t="s">
        <v>59</v>
      </c>
    </row>
    <row r="335" spans="1:5" s="62" customFormat="1" ht="16.5">
      <c r="A335" s="192" t="s">
        <v>890</v>
      </c>
      <c r="B335" s="78" t="s">
        <v>296</v>
      </c>
      <c r="C335" s="19" t="s">
        <v>892</v>
      </c>
      <c r="D335" s="19" t="s">
        <v>893</v>
      </c>
      <c r="E335" s="19" t="s">
        <v>891</v>
      </c>
    </row>
    <row r="336" spans="1:2" s="62" customFormat="1" ht="16.5">
      <c r="A336" s="141"/>
      <c r="B336" s="78" t="s">
        <v>297</v>
      </c>
    </row>
    <row r="337" spans="1:6" s="62" customFormat="1" ht="16.5">
      <c r="A337" s="24" t="s">
        <v>298</v>
      </c>
      <c r="B337" s="78" t="s">
        <v>272</v>
      </c>
      <c r="C337" s="19" t="s">
        <v>501</v>
      </c>
      <c r="D337" s="19" t="s">
        <v>502</v>
      </c>
      <c r="E337" s="19" t="s">
        <v>503</v>
      </c>
      <c r="F337" s="19" t="s">
        <v>504</v>
      </c>
    </row>
    <row r="338" spans="1:2" s="62" customFormat="1" ht="16.5">
      <c r="A338" s="24"/>
      <c r="B338" s="78" t="s">
        <v>110</v>
      </c>
    </row>
    <row r="339" spans="1:2" s="62" customFormat="1" ht="16.5">
      <c r="A339" s="24"/>
      <c r="B339" s="78" t="s">
        <v>238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299</v>
      </c>
      <c r="B341" s="81" t="s">
        <v>300</v>
      </c>
      <c r="C341" s="13" t="s">
        <v>300</v>
      </c>
      <c r="D341" s="15" t="s">
        <v>301</v>
      </c>
      <c r="E341" s="15" t="s">
        <v>31</v>
      </c>
    </row>
    <row r="342" spans="1:2" s="62" customFormat="1" ht="15.75" customHeight="1">
      <c r="A342" s="29"/>
      <c r="B342" s="80" t="s">
        <v>301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524</v>
      </c>
      <c r="B344" s="80" t="s">
        <v>302</v>
      </c>
      <c r="C344" s="15" t="s">
        <v>302</v>
      </c>
      <c r="D344" s="11" t="s">
        <v>303</v>
      </c>
      <c r="E344" s="13" t="s">
        <v>111</v>
      </c>
      <c r="F344" s="14" t="s">
        <v>29</v>
      </c>
      <c r="G344" s="14" t="s">
        <v>304</v>
      </c>
    </row>
    <row r="345" spans="1:2" s="62" customFormat="1" ht="18" customHeight="1">
      <c r="A345" s="24"/>
      <c r="B345" s="100" t="s">
        <v>303</v>
      </c>
    </row>
    <row r="346" spans="1:2" s="62" customFormat="1" ht="18" customHeight="1">
      <c r="A346" s="24"/>
      <c r="B346" s="81" t="s">
        <v>111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304</v>
      </c>
    </row>
    <row r="349" spans="1:5" s="62" customFormat="1" ht="16.5">
      <c r="A349" s="29" t="s">
        <v>305</v>
      </c>
      <c r="B349" s="79" t="s">
        <v>48</v>
      </c>
      <c r="C349" s="9" t="s">
        <v>48</v>
      </c>
      <c r="D349" s="19" t="s">
        <v>185</v>
      </c>
      <c r="E349" s="19" t="s">
        <v>87</v>
      </c>
    </row>
    <row r="350" spans="1:2" s="62" customFormat="1" ht="16.5">
      <c r="A350" s="29"/>
      <c r="B350" s="78" t="s">
        <v>185</v>
      </c>
    </row>
    <row r="351" spans="1:2" s="62" customFormat="1" ht="16.5">
      <c r="A351" s="29"/>
      <c r="B351" s="78" t="s">
        <v>87</v>
      </c>
    </row>
    <row r="352" spans="1:7" s="62" customFormat="1" ht="16.5">
      <c r="A352" s="142" t="s">
        <v>306</v>
      </c>
      <c r="B352" s="78" t="s">
        <v>205</v>
      </c>
      <c r="C352" s="19" t="s">
        <v>205</v>
      </c>
      <c r="D352" s="19" t="s">
        <v>37</v>
      </c>
      <c r="E352" s="19" t="s">
        <v>42</v>
      </c>
      <c r="F352" s="19" t="s">
        <v>110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110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307</v>
      </c>
      <c r="B357" s="80" t="s">
        <v>308</v>
      </c>
      <c r="C357" s="15" t="s">
        <v>293</v>
      </c>
      <c r="D357" s="11" t="s">
        <v>309</v>
      </c>
      <c r="E357" s="13" t="s">
        <v>310</v>
      </c>
    </row>
    <row r="358" spans="1:2" s="62" customFormat="1" ht="15.75" customHeight="1">
      <c r="A358" s="143"/>
      <c r="B358" s="100" t="s">
        <v>309</v>
      </c>
    </row>
    <row r="359" spans="1:2" s="62" customFormat="1" ht="15.75" customHeight="1">
      <c r="A359" s="143"/>
      <c r="B359" s="81" t="s">
        <v>310</v>
      </c>
    </row>
    <row r="360" spans="1:6" s="62" customFormat="1" ht="16.5">
      <c r="A360" s="142" t="s">
        <v>559</v>
      </c>
      <c r="B360" s="79" t="s">
        <v>311</v>
      </c>
      <c r="C360" s="9" t="s">
        <v>602</v>
      </c>
      <c r="D360" s="19" t="s">
        <v>603</v>
      </c>
      <c r="E360" s="21" t="s">
        <v>604</v>
      </c>
      <c r="F360" s="19" t="s">
        <v>605</v>
      </c>
    </row>
    <row r="361" spans="1:2" s="62" customFormat="1" ht="15.75" customHeight="1">
      <c r="A361" s="142"/>
      <c r="B361" s="78" t="s">
        <v>221</v>
      </c>
    </row>
    <row r="362" spans="1:2" s="62" customFormat="1" ht="15.75" customHeight="1">
      <c r="A362" s="142"/>
      <c r="B362" s="87" t="s">
        <v>114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44" t="s">
        <v>849</v>
      </c>
      <c r="B364" s="87" t="s">
        <v>71</v>
      </c>
      <c r="C364" s="21" t="s">
        <v>497</v>
      </c>
      <c r="D364" s="21" t="s">
        <v>496</v>
      </c>
      <c r="E364" s="21" t="s">
        <v>495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312</v>
      </c>
      <c r="B367" s="80" t="s">
        <v>313</v>
      </c>
      <c r="C367" s="15" t="s">
        <v>313</v>
      </c>
      <c r="D367" s="13" t="s">
        <v>158</v>
      </c>
    </row>
    <row r="368" spans="1:2" s="62" customFormat="1" ht="16.5">
      <c r="A368" s="143"/>
      <c r="B368" s="81" t="s">
        <v>158</v>
      </c>
    </row>
    <row r="369" spans="1:2" s="62" customFormat="1" ht="16.5">
      <c r="A369" s="142"/>
      <c r="B369" s="84" t="s">
        <v>108</v>
      </c>
    </row>
    <row r="370" spans="1:4" s="62" customFormat="1" ht="16.5">
      <c r="A370" s="176" t="s">
        <v>572</v>
      </c>
      <c r="B370" s="80" t="s">
        <v>314</v>
      </c>
      <c r="C370" s="15" t="s">
        <v>314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315</v>
      </c>
      <c r="B372" s="78" t="s">
        <v>316</v>
      </c>
      <c r="C372" s="19" t="s">
        <v>316</v>
      </c>
      <c r="D372" s="9" t="s">
        <v>317</v>
      </c>
      <c r="E372" s="9" t="s">
        <v>318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317</v>
      </c>
    </row>
    <row r="374" spans="1:2" s="62" customFormat="1" ht="16.5">
      <c r="A374" s="142"/>
      <c r="B374" s="79" t="s">
        <v>318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7" s="62" customFormat="1" ht="16.5">
      <c r="A377" s="24" t="s">
        <v>319</v>
      </c>
      <c r="B377" s="78" t="s">
        <v>48</v>
      </c>
      <c r="C377" s="19" t="s">
        <v>905</v>
      </c>
      <c r="D377" s="19" t="s">
        <v>899</v>
      </c>
      <c r="E377" s="19" t="s">
        <v>906</v>
      </c>
      <c r="F377" s="21" t="s">
        <v>907</v>
      </c>
      <c r="G377" s="21" t="s">
        <v>908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110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320</v>
      </c>
      <c r="B381" s="100" t="s">
        <v>34</v>
      </c>
      <c r="C381" s="11" t="s">
        <v>556</v>
      </c>
      <c r="D381" s="14" t="s">
        <v>557</v>
      </c>
    </row>
    <row r="382" spans="1:2" s="62" customFormat="1" ht="16.5">
      <c r="A382" s="64"/>
      <c r="B382" s="99" t="s">
        <v>321</v>
      </c>
    </row>
    <row r="383" spans="1:5" s="62" customFormat="1" ht="16.5">
      <c r="A383" s="142" t="s">
        <v>322</v>
      </c>
      <c r="B383" s="78" t="s">
        <v>179</v>
      </c>
      <c r="C383" s="19" t="s">
        <v>507</v>
      </c>
      <c r="D383" s="21" t="s">
        <v>509</v>
      </c>
      <c r="E383" s="39" t="s">
        <v>508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297</v>
      </c>
    </row>
    <row r="386" spans="1:4" s="62" customFormat="1" ht="16.5">
      <c r="A386" s="24" t="s">
        <v>323</v>
      </c>
      <c r="B386" s="78" t="s">
        <v>162</v>
      </c>
      <c r="C386" s="19" t="s">
        <v>162</v>
      </c>
      <c r="D386" s="21" t="s">
        <v>256</v>
      </c>
    </row>
    <row r="387" spans="1:2" s="62" customFormat="1" ht="16.5">
      <c r="A387" s="24"/>
      <c r="B387" s="87" t="s">
        <v>256</v>
      </c>
    </row>
    <row r="388" spans="1:6" s="62" customFormat="1" ht="16.5">
      <c r="A388" s="142" t="s">
        <v>324</v>
      </c>
      <c r="B388" s="79" t="s">
        <v>53</v>
      </c>
      <c r="C388" s="9" t="s">
        <v>628</v>
      </c>
      <c r="D388" s="39" t="s">
        <v>629</v>
      </c>
      <c r="E388" s="9" t="s">
        <v>630</v>
      </c>
      <c r="F388" s="19" t="s">
        <v>631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272</v>
      </c>
    </row>
    <row r="392" spans="1:5" s="62" customFormat="1" ht="16.5">
      <c r="A392" s="24" t="s">
        <v>325</v>
      </c>
      <c r="B392" s="98" t="s">
        <v>169</v>
      </c>
      <c r="C392" s="54" t="s">
        <v>554</v>
      </c>
      <c r="D392" s="21" t="s">
        <v>555</v>
      </c>
      <c r="E392" s="21" t="s">
        <v>553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297</v>
      </c>
    </row>
    <row r="395" spans="1:6" s="62" customFormat="1" ht="16.5" customHeight="1">
      <c r="A395" s="145" t="s">
        <v>326</v>
      </c>
      <c r="B395" s="100" t="s">
        <v>327</v>
      </c>
      <c r="C395" s="11" t="s">
        <v>327</v>
      </c>
      <c r="D395" s="21" t="s">
        <v>42</v>
      </c>
      <c r="E395" s="14" t="s">
        <v>328</v>
      </c>
      <c r="F395" s="39" t="s">
        <v>329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328</v>
      </c>
    </row>
    <row r="398" spans="1:2" s="62" customFormat="1" ht="16.5" customHeight="1">
      <c r="A398" s="145"/>
      <c r="B398" s="84" t="s">
        <v>329</v>
      </c>
    </row>
    <row r="399" spans="1:3" s="62" customFormat="1" ht="17.25">
      <c r="A399" s="175" t="s">
        <v>330</v>
      </c>
      <c r="B399" s="107" t="s">
        <v>330</v>
      </c>
      <c r="C399" s="171" t="s">
        <v>427</v>
      </c>
    </row>
    <row r="400" spans="1:6" s="62" customFormat="1" ht="16.5">
      <c r="A400" s="24" t="s">
        <v>768</v>
      </c>
      <c r="B400" s="78" t="s">
        <v>64</v>
      </c>
      <c r="C400" s="19" t="s">
        <v>770</v>
      </c>
      <c r="D400" s="19" t="s">
        <v>769</v>
      </c>
      <c r="E400" s="19" t="s">
        <v>632</v>
      </c>
      <c r="F400" s="19" t="s">
        <v>771</v>
      </c>
    </row>
    <row r="401" spans="1:2" s="62" customFormat="1" ht="16.5">
      <c r="A401" s="24"/>
      <c r="B401" s="78" t="s">
        <v>331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837</v>
      </c>
      <c r="B404" s="87" t="s">
        <v>297</v>
      </c>
      <c r="C404" s="21" t="s">
        <v>662</v>
      </c>
      <c r="D404" s="21" t="s">
        <v>663</v>
      </c>
      <c r="E404" s="19" t="s">
        <v>664</v>
      </c>
    </row>
    <row r="405" spans="1:2" s="62" customFormat="1" ht="15.75" customHeight="1">
      <c r="A405" s="145"/>
      <c r="B405" s="87" t="s">
        <v>332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333</v>
      </c>
      <c r="B407" s="78" t="s">
        <v>334</v>
      </c>
      <c r="C407" s="19" t="s">
        <v>334</v>
      </c>
      <c r="D407" s="19" t="s">
        <v>42</v>
      </c>
      <c r="E407" s="19" t="s">
        <v>335</v>
      </c>
      <c r="F407" s="19" t="s">
        <v>87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335</v>
      </c>
    </row>
    <row r="410" spans="1:2" s="62" customFormat="1" ht="16.5">
      <c r="A410" s="24"/>
      <c r="B410" s="78" t="s">
        <v>87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336</v>
      </c>
      <c r="B412" s="78" t="s">
        <v>53</v>
      </c>
      <c r="C412" s="19" t="s">
        <v>577</v>
      </c>
      <c r="D412" s="19" t="s">
        <v>578</v>
      </c>
    </row>
    <row r="413" spans="1:2" s="62" customFormat="1" ht="15.75" customHeight="1">
      <c r="A413" s="24"/>
      <c r="B413" s="78" t="s">
        <v>297</v>
      </c>
    </row>
    <row r="414" spans="1:4" s="62" customFormat="1" ht="15.75" customHeight="1">
      <c r="A414" s="146" t="s">
        <v>337</v>
      </c>
      <c r="B414" s="87" t="s">
        <v>70</v>
      </c>
      <c r="C414" s="23" t="s">
        <v>673</v>
      </c>
      <c r="D414" s="21" t="s">
        <v>674</v>
      </c>
    </row>
    <row r="415" spans="1:2" s="62" customFormat="1" ht="15.75" customHeight="1">
      <c r="A415" s="146"/>
      <c r="B415" s="87" t="s">
        <v>338</v>
      </c>
    </row>
    <row r="416" spans="1:6" s="62" customFormat="1" ht="16.5">
      <c r="A416" s="24" t="s">
        <v>613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339</v>
      </c>
      <c r="B420" s="79" t="s">
        <v>48</v>
      </c>
      <c r="C420" s="9" t="s">
        <v>606</v>
      </c>
      <c r="D420" s="19" t="s">
        <v>603</v>
      </c>
      <c r="E420" s="19" t="s">
        <v>605</v>
      </c>
      <c r="F420" s="21" t="s">
        <v>604</v>
      </c>
    </row>
    <row r="421" spans="1:2" s="62" customFormat="1" ht="15.75" customHeight="1">
      <c r="A421" s="142"/>
      <c r="B421" s="78" t="s">
        <v>221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114</v>
      </c>
    </row>
    <row r="424" spans="1:4" s="62" customFormat="1" ht="16.5">
      <c r="A424" s="29" t="s">
        <v>340</v>
      </c>
      <c r="B424" s="81" t="s">
        <v>48</v>
      </c>
      <c r="C424" s="13" t="s">
        <v>48</v>
      </c>
      <c r="D424" s="14" t="s">
        <v>341</v>
      </c>
    </row>
    <row r="425" spans="1:2" s="62" customFormat="1" ht="16.5">
      <c r="A425" s="29"/>
      <c r="B425" s="99" t="s">
        <v>341</v>
      </c>
    </row>
    <row r="426" spans="1:7" s="62" customFormat="1" ht="15.75" customHeight="1">
      <c r="A426" s="24" t="s">
        <v>834</v>
      </c>
      <c r="B426" s="78" t="s">
        <v>132</v>
      </c>
      <c r="C426" s="19" t="s">
        <v>700</v>
      </c>
      <c r="D426" s="19" t="s">
        <v>547</v>
      </c>
      <c r="E426" s="19" t="s">
        <v>548</v>
      </c>
      <c r="F426" s="19" t="s">
        <v>549</v>
      </c>
      <c r="G426" s="21" t="s">
        <v>701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342</v>
      </c>
    </row>
    <row r="429" spans="1:2" s="62" customFormat="1" ht="16.5">
      <c r="A429" s="24"/>
      <c r="B429" s="78" t="s">
        <v>272</v>
      </c>
    </row>
    <row r="430" spans="1:2" s="62" customFormat="1" ht="16.5">
      <c r="A430" s="24"/>
      <c r="B430" s="87" t="s">
        <v>343</v>
      </c>
    </row>
    <row r="431" spans="1:4" s="62" customFormat="1" ht="16.5">
      <c r="A431" s="142" t="s">
        <v>344</v>
      </c>
      <c r="B431" s="99" t="s">
        <v>345</v>
      </c>
      <c r="C431" s="14" t="s">
        <v>345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735</v>
      </c>
      <c r="D433" s="14" t="s">
        <v>736</v>
      </c>
      <c r="E433" s="14" t="s">
        <v>737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6" s="62" customFormat="1" ht="16.5">
      <c r="A436" s="147" t="s">
        <v>346</v>
      </c>
      <c r="B436" s="87" t="s">
        <v>297</v>
      </c>
      <c r="C436" s="21" t="s">
        <v>845</v>
      </c>
      <c r="D436" s="21" t="s">
        <v>846</v>
      </c>
      <c r="E436" s="62" t="s">
        <v>847</v>
      </c>
      <c r="F436" s="62" t="s">
        <v>848</v>
      </c>
    </row>
    <row r="437" spans="1:2" s="62" customFormat="1" ht="16.5">
      <c r="A437" s="147"/>
      <c r="B437" s="87" t="s">
        <v>347</v>
      </c>
    </row>
    <row r="438" spans="1:6" s="62" customFormat="1" ht="16.5">
      <c r="A438" s="142" t="s">
        <v>734</v>
      </c>
      <c r="B438" s="78" t="s">
        <v>130</v>
      </c>
      <c r="C438" s="19" t="s">
        <v>731</v>
      </c>
      <c r="D438" s="15" t="s">
        <v>732</v>
      </c>
      <c r="E438" s="21" t="s">
        <v>730</v>
      </c>
      <c r="F438" s="21" t="s">
        <v>733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131</v>
      </c>
    </row>
    <row r="441" spans="1:2" s="62" customFormat="1" ht="16.5">
      <c r="A441" s="142"/>
      <c r="B441" s="87" t="s">
        <v>132</v>
      </c>
    </row>
    <row r="442" spans="1:6" s="62" customFormat="1" ht="16.5">
      <c r="A442" s="24" t="s">
        <v>348</v>
      </c>
      <c r="B442" s="78" t="s">
        <v>349</v>
      </c>
      <c r="C442" s="19" t="s">
        <v>568</v>
      </c>
      <c r="D442" s="19" t="s">
        <v>569</v>
      </c>
      <c r="E442" s="65" t="s">
        <v>570</v>
      </c>
      <c r="F442" s="15" t="s">
        <v>571</v>
      </c>
    </row>
    <row r="443" spans="1:2" s="62" customFormat="1" ht="16.5">
      <c r="A443" s="24"/>
      <c r="B443" s="78" t="s">
        <v>350</v>
      </c>
    </row>
    <row r="444" spans="1:2" s="62" customFormat="1" ht="16.5">
      <c r="A444" s="24"/>
      <c r="B444" s="108" t="s">
        <v>351</v>
      </c>
    </row>
    <row r="445" spans="1:2" s="66" customFormat="1" ht="16.5">
      <c r="A445" s="66" t="s">
        <v>84</v>
      </c>
      <c r="B445" s="109" t="s">
        <v>85</v>
      </c>
    </row>
    <row r="446" spans="1:5" s="66" customFormat="1" ht="16.5" customHeight="1">
      <c r="A446" s="32" t="s">
        <v>35</v>
      </c>
      <c r="B446" s="110" t="s">
        <v>272</v>
      </c>
      <c r="C446" s="67" t="s">
        <v>272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326</v>
      </c>
      <c r="B452" s="110" t="s">
        <v>352</v>
      </c>
      <c r="C452" s="67" t="s">
        <v>352</v>
      </c>
      <c r="D452" s="67" t="s">
        <v>42</v>
      </c>
      <c r="E452" s="67" t="s">
        <v>29</v>
      </c>
      <c r="F452" s="67" t="s">
        <v>329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329</v>
      </c>
    </row>
    <row r="456" spans="1:5" s="66" customFormat="1" ht="15.75" customHeight="1">
      <c r="A456" s="34" t="s">
        <v>63</v>
      </c>
      <c r="B456" s="78" t="s">
        <v>64</v>
      </c>
      <c r="C456" s="19" t="s">
        <v>566</v>
      </c>
      <c r="D456" s="19" t="s">
        <v>553</v>
      </c>
      <c r="E456" s="68" t="s">
        <v>567</v>
      </c>
    </row>
    <row r="457" spans="1:2" s="66" customFormat="1" ht="15.75" customHeight="1">
      <c r="A457" s="34"/>
      <c r="B457" s="78" t="s">
        <v>297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353</v>
      </c>
      <c r="B459" s="78" t="s">
        <v>354</v>
      </c>
    </row>
    <row r="460" spans="1:4" s="66" customFormat="1" ht="16.5">
      <c r="A460" s="34" t="s">
        <v>344</v>
      </c>
      <c r="B460" s="111" t="s">
        <v>345</v>
      </c>
      <c r="C460" s="68" t="s">
        <v>345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355</v>
      </c>
    </row>
    <row r="463" spans="1:4" s="66" customFormat="1" ht="16.5">
      <c r="A463" s="30" t="s">
        <v>356</v>
      </c>
      <c r="B463" s="111" t="s">
        <v>357</v>
      </c>
      <c r="C463" s="68" t="s">
        <v>887</v>
      </c>
      <c r="D463" s="67" t="s">
        <v>888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358</v>
      </c>
      <c r="B465" s="78" t="s">
        <v>359</v>
      </c>
      <c r="C465" s="19" t="s">
        <v>359</v>
      </c>
      <c r="D465" s="68" t="s">
        <v>360</v>
      </c>
    </row>
    <row r="466" spans="1:2" s="66" customFormat="1" ht="16.5">
      <c r="A466" s="34"/>
      <c r="B466" s="111" t="s">
        <v>360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342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361</v>
      </c>
    </row>
    <row r="472" spans="1:7" s="66" customFormat="1" ht="16.5">
      <c r="A472" s="23"/>
      <c r="B472" s="87"/>
      <c r="C472" s="174"/>
      <c r="D472" s="19"/>
      <c r="E472" s="19"/>
      <c r="F472" s="19"/>
      <c r="G472" s="21"/>
    </row>
    <row r="473" spans="1:7" s="66" customFormat="1" ht="16.5">
      <c r="A473" s="148" t="s">
        <v>362</v>
      </c>
      <c r="B473" s="111" t="s">
        <v>302</v>
      </c>
      <c r="C473" s="68" t="s">
        <v>302</v>
      </c>
      <c r="D473" s="67" t="s">
        <v>303</v>
      </c>
      <c r="E473" s="67" t="s">
        <v>69</v>
      </c>
      <c r="F473" s="68" t="s">
        <v>29</v>
      </c>
      <c r="G473" s="68" t="s">
        <v>304</v>
      </c>
    </row>
    <row r="474" spans="1:2" s="66" customFormat="1" ht="16.5">
      <c r="A474" s="148"/>
      <c r="B474" s="110" t="s">
        <v>303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304</v>
      </c>
    </row>
    <row r="478" spans="1:4" s="66" customFormat="1" ht="16.5">
      <c r="A478" s="148" t="s">
        <v>291</v>
      </c>
      <c r="B478" s="112" t="s">
        <v>291</v>
      </c>
      <c r="C478" s="58" t="s">
        <v>291</v>
      </c>
      <c r="D478" s="67" t="s">
        <v>114</v>
      </c>
    </row>
    <row r="479" spans="1:2" s="66" customFormat="1" ht="16.5">
      <c r="A479" s="148"/>
      <c r="B479" s="110" t="s">
        <v>114</v>
      </c>
    </row>
    <row r="480" spans="1:4" s="66" customFormat="1" ht="16.5" customHeight="1">
      <c r="A480" s="26" t="s">
        <v>363</v>
      </c>
      <c r="B480" s="113" t="s">
        <v>364</v>
      </c>
      <c r="C480" s="69" t="s">
        <v>364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5" s="66" customFormat="1" ht="16.5">
      <c r="A485" s="34" t="s">
        <v>365</v>
      </c>
      <c r="B485" s="113" t="s">
        <v>366</v>
      </c>
      <c r="C485" s="69" t="s">
        <v>444</v>
      </c>
      <c r="D485" s="21" t="s">
        <v>439</v>
      </c>
      <c r="E485" s="19" t="s">
        <v>442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367</v>
      </c>
      <c r="B487" s="111" t="s">
        <v>314</v>
      </c>
      <c r="C487" s="68" t="s">
        <v>314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838</v>
      </c>
      <c r="B490" s="113" t="s">
        <v>58</v>
      </c>
      <c r="C490" s="69" t="s">
        <v>443</v>
      </c>
      <c r="D490" s="67" t="s">
        <v>439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773</v>
      </c>
      <c r="B492" s="112" t="s">
        <v>173</v>
      </c>
      <c r="C492" s="58" t="s">
        <v>441</v>
      </c>
      <c r="D492" s="19" t="s">
        <v>442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368</v>
      </c>
      <c r="B494" s="78" t="s">
        <v>271</v>
      </c>
      <c r="C494" s="19" t="s">
        <v>738</v>
      </c>
      <c r="D494" s="19" t="s">
        <v>739</v>
      </c>
      <c r="E494" s="19" t="s">
        <v>740</v>
      </c>
    </row>
    <row r="495" spans="1:2" s="66" customFormat="1" ht="16.5">
      <c r="A495" s="148"/>
      <c r="B495" s="78" t="s">
        <v>369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641</v>
      </c>
      <c r="B498" s="112" t="s">
        <v>370</v>
      </c>
      <c r="C498" s="58" t="s">
        <v>670</v>
      </c>
      <c r="D498" s="16" t="s">
        <v>671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851</v>
      </c>
      <c r="B500" s="113" t="s">
        <v>36</v>
      </c>
      <c r="C500" s="69" t="s">
        <v>440</v>
      </c>
      <c r="D500" s="16" t="s">
        <v>439</v>
      </c>
    </row>
    <row r="501" spans="1:2" s="66" customFormat="1" ht="16.5">
      <c r="A501" s="148"/>
      <c r="B501" s="83" t="s">
        <v>29</v>
      </c>
    </row>
    <row r="502" spans="1:5" s="66" customFormat="1" ht="16.5">
      <c r="A502" s="149" t="s">
        <v>909</v>
      </c>
      <c r="B502" s="106" t="s">
        <v>65</v>
      </c>
      <c r="C502" s="22" t="s">
        <v>438</v>
      </c>
      <c r="D502" s="16" t="s">
        <v>439</v>
      </c>
      <c r="E502" s="11" t="s">
        <v>910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271</v>
      </c>
      <c r="B504" s="112" t="s">
        <v>271</v>
      </c>
      <c r="C504" s="58" t="s">
        <v>672</v>
      </c>
      <c r="D504" s="16" t="s">
        <v>671</v>
      </c>
    </row>
    <row r="505" spans="1:2" s="66" customFormat="1" ht="16.5">
      <c r="A505" s="148"/>
      <c r="B505" s="83" t="s">
        <v>29</v>
      </c>
    </row>
    <row r="506" spans="1:2" ht="16.5">
      <c r="A506" s="35" t="s">
        <v>84</v>
      </c>
      <c r="B506" s="114" t="s">
        <v>85</v>
      </c>
    </row>
    <row r="507" spans="1:10" ht="16.5">
      <c r="A507" s="157" t="s">
        <v>371</v>
      </c>
      <c r="B507" s="100" t="s">
        <v>372</v>
      </c>
      <c r="C507" s="11" t="s">
        <v>654</v>
      </c>
      <c r="D507" s="11" t="s">
        <v>655</v>
      </c>
      <c r="E507" s="11" t="s">
        <v>656</v>
      </c>
      <c r="F507" s="10" t="s">
        <v>657</v>
      </c>
      <c r="G507" s="31" t="s">
        <v>658</v>
      </c>
      <c r="H507" s="11" t="s">
        <v>659</v>
      </c>
      <c r="I507" s="31" t="s">
        <v>660</v>
      </c>
      <c r="J507" s="14" t="s">
        <v>661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97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256</v>
      </c>
    </row>
    <row r="513" spans="1:2" ht="16.5" customHeight="1">
      <c r="A513" s="31"/>
      <c r="B513" s="105" t="s">
        <v>218</v>
      </c>
    </row>
    <row r="514" spans="1:2" ht="16.5" customHeight="1">
      <c r="A514" s="31"/>
      <c r="B514" s="99" t="s">
        <v>95</v>
      </c>
    </row>
    <row r="515" spans="1:8" ht="16.5" customHeight="1">
      <c r="A515" s="31" t="s">
        <v>712</v>
      </c>
      <c r="B515" s="100" t="s">
        <v>43</v>
      </c>
      <c r="C515" s="11" t="s">
        <v>724</v>
      </c>
      <c r="D515" s="10" t="s">
        <v>725</v>
      </c>
      <c r="E515" s="11" t="s">
        <v>726</v>
      </c>
      <c r="F515" s="11" t="s">
        <v>727</v>
      </c>
      <c r="G515" s="31" t="s">
        <v>728</v>
      </c>
      <c r="H515" s="31" t="s">
        <v>729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373</v>
      </c>
      <c r="B521" s="108" t="s">
        <v>57</v>
      </c>
      <c r="C521" s="65" t="s">
        <v>800</v>
      </c>
      <c r="D521" s="65" t="s">
        <v>801</v>
      </c>
      <c r="E521" s="65" t="s">
        <v>802</v>
      </c>
      <c r="F521" s="71" t="s">
        <v>836</v>
      </c>
      <c r="G521" s="71" t="s">
        <v>803</v>
      </c>
      <c r="H521" s="65" t="s">
        <v>804</v>
      </c>
      <c r="I521" s="65" t="s">
        <v>805</v>
      </c>
      <c r="J521" s="71" t="s">
        <v>806</v>
      </c>
      <c r="K521" s="65" t="s">
        <v>807</v>
      </c>
      <c r="L521" s="65" t="s">
        <v>808</v>
      </c>
      <c r="M521" s="58" t="s">
        <v>809</v>
      </c>
      <c r="N521" s="65" t="s">
        <v>810</v>
      </c>
    </row>
    <row r="522" spans="1:2" ht="15.75" customHeight="1">
      <c r="A522" s="70"/>
      <c r="B522" s="108" t="s">
        <v>374</v>
      </c>
    </row>
    <row r="523" spans="1:2" ht="15.75" customHeight="1">
      <c r="A523" s="70"/>
      <c r="B523" s="108" t="s">
        <v>375</v>
      </c>
    </row>
    <row r="524" spans="1:2" ht="15.75" customHeight="1">
      <c r="A524" s="70"/>
      <c r="B524" s="116" t="s">
        <v>95</v>
      </c>
    </row>
    <row r="525" spans="1:2" ht="15.75" customHeight="1">
      <c r="A525" s="70"/>
      <c r="B525" s="116" t="s">
        <v>110</v>
      </c>
    </row>
    <row r="526" spans="1:2" ht="15.75" customHeight="1">
      <c r="A526" s="70"/>
      <c r="B526" s="108" t="s">
        <v>376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211</v>
      </c>
    </row>
    <row r="529" spans="1:2" ht="15.75" customHeight="1">
      <c r="A529" s="70"/>
      <c r="B529" s="108" t="s">
        <v>241</v>
      </c>
    </row>
    <row r="530" spans="1:2" ht="15.75" customHeight="1">
      <c r="A530" s="70"/>
      <c r="B530" s="108" t="s">
        <v>377</v>
      </c>
    </row>
    <row r="531" spans="1:2" ht="15.75" customHeight="1">
      <c r="A531" s="70"/>
      <c r="B531" s="112" t="s">
        <v>378</v>
      </c>
    </row>
    <row r="532" spans="1:2" ht="15.75" customHeight="1">
      <c r="A532" s="72"/>
      <c r="B532" s="108" t="s">
        <v>30</v>
      </c>
    </row>
    <row r="533" spans="1:10" ht="16.5">
      <c r="A533" s="155" t="s">
        <v>844</v>
      </c>
      <c r="B533" s="117" t="s">
        <v>379</v>
      </c>
      <c r="C533" s="42" t="s">
        <v>858</v>
      </c>
      <c r="D533" s="71" t="s">
        <v>859</v>
      </c>
      <c r="E533" s="71" t="s">
        <v>860</v>
      </c>
      <c r="F533" s="65" t="s">
        <v>861</v>
      </c>
      <c r="G533" s="71" t="s">
        <v>843</v>
      </c>
      <c r="H533" s="65" t="s">
        <v>862</v>
      </c>
      <c r="I533" s="65" t="s">
        <v>863</v>
      </c>
      <c r="J533" s="65" t="s">
        <v>864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95</v>
      </c>
    </row>
    <row r="537" spans="1:2" ht="16.5">
      <c r="A537" s="150"/>
      <c r="B537" s="116" t="s">
        <v>380</v>
      </c>
    </row>
    <row r="538" spans="1:2" ht="16.5">
      <c r="A538" s="150"/>
      <c r="B538" s="108" t="s">
        <v>108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351</v>
      </c>
    </row>
    <row r="541" spans="1:8" ht="16.5">
      <c r="A541" s="23" t="s">
        <v>381</v>
      </c>
      <c r="B541" s="108" t="s">
        <v>382</v>
      </c>
      <c r="C541" s="65" t="s">
        <v>596</v>
      </c>
      <c r="D541" s="71" t="s">
        <v>597</v>
      </c>
      <c r="E541" s="71" t="s">
        <v>598</v>
      </c>
      <c r="F541" s="73" t="s">
        <v>599</v>
      </c>
      <c r="G541" s="65" t="s">
        <v>600</v>
      </c>
      <c r="H541" s="41" t="s">
        <v>601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383</v>
      </c>
    </row>
    <row r="545" spans="1:2" ht="16.5">
      <c r="A545" s="23"/>
      <c r="B545" s="108" t="s">
        <v>114</v>
      </c>
    </row>
    <row r="546" spans="1:2" ht="16.5">
      <c r="A546" s="23"/>
      <c r="B546" s="102" t="s">
        <v>384</v>
      </c>
    </row>
    <row r="547" spans="1:9" ht="16.5">
      <c r="A547" s="23" t="s">
        <v>756</v>
      </c>
      <c r="B547" s="108" t="s">
        <v>378</v>
      </c>
      <c r="C547" s="65" t="s">
        <v>757</v>
      </c>
      <c r="D547" s="71" t="s">
        <v>758</v>
      </c>
      <c r="E547" s="71" t="s">
        <v>759</v>
      </c>
      <c r="F547" s="73" t="s">
        <v>760</v>
      </c>
      <c r="G547" s="65" t="s">
        <v>761</v>
      </c>
      <c r="H547" s="65" t="s">
        <v>762</v>
      </c>
      <c r="I547" s="65" t="s">
        <v>763</v>
      </c>
    </row>
    <row r="548" spans="1:9" ht="16.5">
      <c r="A548" s="23" t="s">
        <v>767</v>
      </c>
      <c r="B548" s="116" t="s">
        <v>65</v>
      </c>
      <c r="C548" s="65" t="s">
        <v>757</v>
      </c>
      <c r="D548" s="71" t="s">
        <v>758</v>
      </c>
      <c r="E548" s="71" t="s">
        <v>759</v>
      </c>
      <c r="F548" s="177" t="s">
        <v>766</v>
      </c>
      <c r="G548" s="65" t="s">
        <v>761</v>
      </c>
      <c r="H548" s="65" t="s">
        <v>762</v>
      </c>
      <c r="I548" s="65" t="s">
        <v>763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114</v>
      </c>
    </row>
    <row r="552" spans="1:2" ht="16.5">
      <c r="A552" s="23"/>
      <c r="B552" s="108" t="s">
        <v>120</v>
      </c>
    </row>
    <row r="553" spans="1:2" ht="16.5">
      <c r="A553" s="23"/>
      <c r="B553" s="108" t="s">
        <v>376</v>
      </c>
    </row>
    <row r="554" spans="1:8" ht="15.75" customHeight="1">
      <c r="A554" s="26" t="s">
        <v>385</v>
      </c>
      <c r="B554" s="108" t="s">
        <v>131</v>
      </c>
      <c r="C554" s="65" t="s">
        <v>131</v>
      </c>
      <c r="D554" s="71" t="s">
        <v>115</v>
      </c>
      <c r="E554" s="71" t="s">
        <v>386</v>
      </c>
      <c r="F554" s="65" t="s">
        <v>302</v>
      </c>
      <c r="G554" s="19" t="s">
        <v>387</v>
      </c>
      <c r="H554" s="65" t="s">
        <v>388</v>
      </c>
    </row>
    <row r="555" spans="1:2" ht="15.75" customHeight="1">
      <c r="A555" s="26"/>
      <c r="B555" s="116" t="s">
        <v>115</v>
      </c>
    </row>
    <row r="556" spans="1:2" ht="15.75" customHeight="1">
      <c r="A556" s="26"/>
      <c r="B556" s="116" t="s">
        <v>386</v>
      </c>
    </row>
    <row r="557" spans="1:2" ht="16.5" customHeight="1">
      <c r="A557" s="26"/>
      <c r="B557" s="108" t="s">
        <v>302</v>
      </c>
    </row>
    <row r="558" spans="1:2" ht="16.5" customHeight="1">
      <c r="A558" s="26"/>
      <c r="B558" s="78" t="s">
        <v>387</v>
      </c>
    </row>
    <row r="559" spans="1:2" ht="16.5" customHeight="1">
      <c r="A559" s="26"/>
      <c r="B559" s="108" t="s">
        <v>388</v>
      </c>
    </row>
    <row r="560" spans="1:8" ht="16.5">
      <c r="A560" s="23" t="s">
        <v>389</v>
      </c>
      <c r="B560" s="116" t="s">
        <v>53</v>
      </c>
      <c r="C560" s="71" t="s">
        <v>542</v>
      </c>
      <c r="D560" s="71" t="s">
        <v>541</v>
      </c>
      <c r="E560" s="71" t="s">
        <v>545</v>
      </c>
      <c r="F560" s="71" t="s">
        <v>543</v>
      </c>
      <c r="G560" s="71" t="s">
        <v>544</v>
      </c>
      <c r="H560" s="71" t="s">
        <v>546</v>
      </c>
    </row>
    <row r="561" spans="1:2" ht="16.5">
      <c r="A561" s="23"/>
      <c r="B561" s="116" t="s">
        <v>390</v>
      </c>
    </row>
    <row r="562" spans="1:2" ht="16.5">
      <c r="A562" s="23"/>
      <c r="B562" s="116" t="s">
        <v>391</v>
      </c>
    </row>
    <row r="563" spans="1:2" ht="16.5">
      <c r="A563" s="23"/>
      <c r="B563" s="116" t="s">
        <v>392</v>
      </c>
    </row>
    <row r="564" spans="1:2" ht="16.5">
      <c r="A564" s="23"/>
      <c r="B564" s="116" t="s">
        <v>393</v>
      </c>
    </row>
    <row r="565" spans="1:2" ht="16.5">
      <c r="A565" s="23"/>
      <c r="B565" s="116" t="s">
        <v>394</v>
      </c>
    </row>
    <row r="566" spans="1:9" ht="16.5">
      <c r="A566" s="23" t="s">
        <v>395</v>
      </c>
      <c r="B566" s="108" t="s">
        <v>396</v>
      </c>
      <c r="C566" s="65" t="s">
        <v>512</v>
      </c>
      <c r="D566" s="71" t="s">
        <v>513</v>
      </c>
      <c r="E566" s="71" t="s">
        <v>514</v>
      </c>
      <c r="F566" s="65" t="s">
        <v>515</v>
      </c>
      <c r="G566" s="71" t="s">
        <v>49</v>
      </c>
      <c r="H566" s="71" t="s">
        <v>516</v>
      </c>
      <c r="I566" s="71" t="s">
        <v>517</v>
      </c>
    </row>
    <row r="567" spans="1:2" ht="16.5">
      <c r="A567" s="23"/>
      <c r="B567" s="116" t="s">
        <v>309</v>
      </c>
    </row>
    <row r="568" spans="1:2" ht="16.5">
      <c r="A568" s="23"/>
      <c r="B568" s="116" t="s">
        <v>397</v>
      </c>
    </row>
    <row r="569" spans="1:2" ht="16.5">
      <c r="A569" s="23"/>
      <c r="B569" s="108" t="s">
        <v>398</v>
      </c>
    </row>
    <row r="570" spans="1:2" ht="16.5">
      <c r="A570" s="23"/>
      <c r="B570" s="116" t="s">
        <v>49</v>
      </c>
    </row>
    <row r="571" spans="1:2" ht="16.5">
      <c r="A571" s="23"/>
      <c r="B571" s="116" t="s">
        <v>376</v>
      </c>
    </row>
    <row r="572" spans="1:2" ht="16.5">
      <c r="A572" s="23"/>
      <c r="B572" s="116" t="s">
        <v>399</v>
      </c>
    </row>
    <row r="573" spans="1:8" ht="16.5">
      <c r="A573" s="34" t="s">
        <v>400</v>
      </c>
      <c r="B573" s="108" t="s">
        <v>95</v>
      </c>
      <c r="C573" s="65" t="s">
        <v>95</v>
      </c>
      <c r="D573" s="65" t="s">
        <v>42</v>
      </c>
      <c r="E573" s="65" t="s">
        <v>108</v>
      </c>
      <c r="F573" s="65" t="s">
        <v>401</v>
      </c>
      <c r="G573" s="65" t="s">
        <v>97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108</v>
      </c>
    </row>
    <row r="576" spans="1:2" ht="16.5" customHeight="1">
      <c r="A576" s="34"/>
      <c r="B576" s="108" t="s">
        <v>401</v>
      </c>
    </row>
    <row r="577" spans="1:2" ht="16.5" customHeight="1">
      <c r="A577" s="34"/>
      <c r="B577" s="108" t="s">
        <v>97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402</v>
      </c>
      <c r="B579" s="108" t="s">
        <v>403</v>
      </c>
      <c r="C579" s="65" t="s">
        <v>403</v>
      </c>
      <c r="D579" s="71" t="s">
        <v>404</v>
      </c>
      <c r="E579" s="71" t="s">
        <v>218</v>
      </c>
    </row>
    <row r="580" spans="1:2" ht="15.75" customHeight="1">
      <c r="A580" s="151"/>
      <c r="B580" s="116" t="s">
        <v>404</v>
      </c>
    </row>
    <row r="581" spans="1:2" ht="15.75" customHeight="1">
      <c r="A581" s="151"/>
      <c r="B581" s="116" t="s">
        <v>218</v>
      </c>
    </row>
    <row r="582" spans="1:6" ht="15.75" customHeight="1">
      <c r="A582" s="150" t="s">
        <v>405</v>
      </c>
      <c r="B582" s="116" t="s">
        <v>406</v>
      </c>
      <c r="C582" s="71" t="s">
        <v>406</v>
      </c>
      <c r="D582" s="71" t="s">
        <v>407</v>
      </c>
      <c r="E582" s="71" t="s">
        <v>42</v>
      </c>
      <c r="F582" s="31" t="s">
        <v>108</v>
      </c>
    </row>
    <row r="583" spans="1:2" ht="16.5">
      <c r="A583" s="150"/>
      <c r="B583" s="116" t="s">
        <v>407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108</v>
      </c>
    </row>
    <row r="586" spans="1:7" ht="16.5">
      <c r="A586" s="31" t="s">
        <v>408</v>
      </c>
      <c r="B586" s="100" t="s">
        <v>408</v>
      </c>
      <c r="C586" s="11" t="s">
        <v>408</v>
      </c>
      <c r="D586" s="10" t="s">
        <v>409</v>
      </c>
      <c r="E586" s="31" t="s">
        <v>130</v>
      </c>
      <c r="F586" s="31" t="s">
        <v>410</v>
      </c>
      <c r="G586" s="31" t="s">
        <v>309</v>
      </c>
    </row>
    <row r="587" spans="1:2" ht="16.5">
      <c r="A587" s="31"/>
      <c r="B587" s="115" t="s">
        <v>409</v>
      </c>
    </row>
    <row r="588" spans="1:2" ht="16.5">
      <c r="A588" s="31"/>
      <c r="B588" s="105" t="s">
        <v>130</v>
      </c>
    </row>
    <row r="589" spans="1:2" ht="16.5">
      <c r="A589" s="31"/>
      <c r="B589" s="105" t="s">
        <v>410</v>
      </c>
    </row>
    <row r="590" spans="1:2" ht="16.5">
      <c r="A590" s="31"/>
      <c r="B590" s="105" t="s">
        <v>309</v>
      </c>
    </row>
    <row r="591" spans="1:8" ht="16.5">
      <c r="A591" s="34" t="s">
        <v>411</v>
      </c>
      <c r="B591" s="108" t="s">
        <v>211</v>
      </c>
      <c r="C591" s="65" t="s">
        <v>620</v>
      </c>
      <c r="D591" s="74" t="s">
        <v>651</v>
      </c>
      <c r="E591" s="65" t="s">
        <v>618</v>
      </c>
      <c r="F591" s="65" t="s">
        <v>652</v>
      </c>
      <c r="G591" s="19" t="s">
        <v>617</v>
      </c>
      <c r="H591" s="75" t="s">
        <v>619</v>
      </c>
    </row>
    <row r="592" spans="1:2" ht="16.5">
      <c r="A592" s="34"/>
      <c r="B592" s="119" t="s">
        <v>217</v>
      </c>
    </row>
    <row r="593" spans="1:2" ht="16.5">
      <c r="A593" s="34"/>
      <c r="B593" s="108" t="s">
        <v>412</v>
      </c>
    </row>
    <row r="594" spans="1:2" ht="16.5" customHeight="1">
      <c r="A594" s="34"/>
      <c r="B594" s="108" t="s">
        <v>186</v>
      </c>
    </row>
    <row r="595" spans="1:2" ht="16.5" customHeight="1">
      <c r="A595" s="34"/>
      <c r="B595" s="78" t="s">
        <v>387</v>
      </c>
    </row>
    <row r="596" spans="1:2" ht="16.5">
      <c r="A596" s="34"/>
      <c r="B596" s="120" t="s">
        <v>62</v>
      </c>
    </row>
    <row r="597" spans="1:7" ht="16.5">
      <c r="A597" s="152" t="s">
        <v>704</v>
      </c>
      <c r="B597" s="78" t="s">
        <v>413</v>
      </c>
      <c r="C597" s="19" t="s">
        <v>706</v>
      </c>
      <c r="D597" s="19" t="s">
        <v>707</v>
      </c>
      <c r="E597" s="19" t="s">
        <v>705</v>
      </c>
      <c r="F597" s="19" t="s">
        <v>708</v>
      </c>
      <c r="G597" s="76" t="s">
        <v>709</v>
      </c>
    </row>
    <row r="598" spans="1:2" ht="16.5">
      <c r="A598" s="153"/>
      <c r="B598" s="78" t="s">
        <v>31</v>
      </c>
    </row>
    <row r="599" spans="1:2" ht="16.5">
      <c r="A599" s="153"/>
      <c r="B599" s="78" t="s">
        <v>188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414</v>
      </c>
    </row>
    <row r="602" spans="1:6" ht="16.5">
      <c r="A602" s="152" t="s">
        <v>423</v>
      </c>
      <c r="B602" s="159" t="s">
        <v>424</v>
      </c>
      <c r="C602" s="160" t="s">
        <v>435</v>
      </c>
      <c r="D602" s="161" t="s">
        <v>436</v>
      </c>
      <c r="E602" s="162" t="s">
        <v>437</v>
      </c>
      <c r="F602" s="159" t="s">
        <v>653</v>
      </c>
    </row>
    <row r="604" spans="1:7" ht="16.5">
      <c r="A604" s="163" t="s">
        <v>425</v>
      </c>
      <c r="B604" s="164" t="s">
        <v>132</v>
      </c>
      <c r="C604" s="11" t="s">
        <v>525</v>
      </c>
      <c r="D604" s="11" t="s">
        <v>478</v>
      </c>
      <c r="E604" s="13" t="s">
        <v>526</v>
      </c>
      <c r="F604" s="11" t="s">
        <v>528</v>
      </c>
      <c r="G604" s="171" t="s">
        <v>527</v>
      </c>
    </row>
    <row r="606" spans="1:5" ht="16.5">
      <c r="A606" s="52" t="s">
        <v>426</v>
      </c>
      <c r="B606" s="19" t="s">
        <v>150</v>
      </c>
      <c r="C606" s="19" t="s">
        <v>511</v>
      </c>
      <c r="D606" s="19" t="s">
        <v>510</v>
      </c>
      <c r="E606" s="38" t="s">
        <v>518</v>
      </c>
    </row>
    <row r="608" spans="1:3" ht="16.5">
      <c r="A608" s="38" t="s">
        <v>611</v>
      </c>
      <c r="C608" s="38" t="s">
        <v>427</v>
      </c>
    </row>
    <row r="610" spans="1:3" ht="16.5">
      <c r="A610" s="38" t="s">
        <v>428</v>
      </c>
      <c r="C610" s="38" t="s">
        <v>427</v>
      </c>
    </row>
    <row r="611" spans="1:6" ht="16.5">
      <c r="A611" s="142" t="s">
        <v>718</v>
      </c>
      <c r="B611" s="78" t="s">
        <v>130</v>
      </c>
      <c r="C611" s="19" t="s">
        <v>130</v>
      </c>
      <c r="D611" s="15" t="s">
        <v>42</v>
      </c>
      <c r="E611" s="21" t="s">
        <v>131</v>
      </c>
      <c r="F611" s="21" t="s">
        <v>434</v>
      </c>
    </row>
    <row r="612" spans="1:6" ht="16.5">
      <c r="A612" s="38" t="s">
        <v>505</v>
      </c>
      <c r="C612" s="171" t="s">
        <v>501</v>
      </c>
      <c r="D612" s="15" t="s">
        <v>454</v>
      </c>
      <c r="E612" s="21" t="s">
        <v>506</v>
      </c>
      <c r="F612" s="171" t="s">
        <v>502</v>
      </c>
    </row>
    <row r="613" spans="1:3" ht="16.5">
      <c r="A613" s="166" t="s">
        <v>529</v>
      </c>
      <c r="C613" s="171" t="s">
        <v>427</v>
      </c>
    </row>
    <row r="614" spans="1:6" ht="16.5">
      <c r="A614" s="73" t="s">
        <v>561</v>
      </c>
      <c r="B614" s="78" t="s">
        <v>64</v>
      </c>
      <c r="C614" s="19" t="s">
        <v>562</v>
      </c>
      <c r="D614" s="19" t="s">
        <v>563</v>
      </c>
      <c r="E614" s="19" t="s">
        <v>565</v>
      </c>
      <c r="F614" s="38" t="s">
        <v>564</v>
      </c>
    </row>
    <row r="615" spans="1:3" ht="16.5">
      <c r="A615" s="166" t="s">
        <v>612</v>
      </c>
      <c r="C615" s="177" t="s">
        <v>427</v>
      </c>
    </row>
    <row r="616" spans="1:5" ht="16.5">
      <c r="A616" s="71" t="s">
        <v>635</v>
      </c>
      <c r="B616" s="78" t="s">
        <v>252</v>
      </c>
      <c r="C616" s="19" t="s">
        <v>633</v>
      </c>
      <c r="D616" s="15" t="s">
        <v>454</v>
      </c>
      <c r="E616" s="19" t="s">
        <v>636</v>
      </c>
    </row>
    <row r="617" spans="1:3" ht="16.5">
      <c r="A617" s="38" t="s">
        <v>637</v>
      </c>
      <c r="C617" s="178" t="s">
        <v>638</v>
      </c>
    </row>
    <row r="618" spans="1:8" ht="16.5">
      <c r="A618" s="75" t="s">
        <v>703</v>
      </c>
      <c r="B618" s="81" t="s">
        <v>110</v>
      </c>
      <c r="C618" s="13" t="s">
        <v>493</v>
      </c>
      <c r="D618" s="13" t="s">
        <v>492</v>
      </c>
      <c r="E618" s="13" t="s">
        <v>491</v>
      </c>
      <c r="F618" s="19" t="s">
        <v>454</v>
      </c>
      <c r="G618" s="13" t="s">
        <v>494</v>
      </c>
      <c r="H618" s="13" t="s">
        <v>702</v>
      </c>
    </row>
    <row r="619" spans="1:3" ht="17.25">
      <c r="A619" s="144" t="s">
        <v>811</v>
      </c>
      <c r="C619" s="177" t="s">
        <v>427</v>
      </c>
    </row>
    <row r="620" spans="1:6" ht="16.5">
      <c r="A620" s="38" t="s">
        <v>719</v>
      </c>
      <c r="C620" s="15" t="s">
        <v>722</v>
      </c>
      <c r="D620" s="21" t="s">
        <v>720</v>
      </c>
      <c r="E620" s="21" t="s">
        <v>721</v>
      </c>
      <c r="F620" s="38" t="s">
        <v>723</v>
      </c>
    </row>
    <row r="621" spans="1:4" ht="16.5">
      <c r="A621" s="38" t="s">
        <v>814</v>
      </c>
      <c r="C621" s="38" t="s">
        <v>812</v>
      </c>
      <c r="D621" s="38" t="s">
        <v>813</v>
      </c>
    </row>
    <row r="622" spans="1:7" ht="16.5">
      <c r="A622" s="38" t="s">
        <v>820</v>
      </c>
      <c r="C622" s="38" t="s">
        <v>815</v>
      </c>
      <c r="D622" s="38" t="s">
        <v>816</v>
      </c>
      <c r="E622" s="38" t="s">
        <v>817</v>
      </c>
      <c r="F622" s="38" t="s">
        <v>818</v>
      </c>
      <c r="G622" s="38" t="s">
        <v>819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2015-04-18T02:02:28Z</cp:lastPrinted>
  <dcterms:created xsi:type="dcterms:W3CDTF">2013-10-14T01:13:23Z</dcterms:created>
  <dcterms:modified xsi:type="dcterms:W3CDTF">2015-05-15T07:15:57Z</dcterms:modified>
  <cp:category/>
  <cp:version/>
  <cp:contentType/>
  <cp:contentStatus/>
</cp:coreProperties>
</file>